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 firstSheet="1" activeTab="1"/>
  </bookViews>
  <sheets>
    <sheet name="от 1года до 3 лет" sheetId="2" state="hidden" r:id="rId1"/>
    <sheet name="1 день" sheetId="1" r:id="rId2"/>
  </sheets>
  <definedNames>
    <definedName name="_xlnm._FilterDatabase" localSheetId="1" hidden="1">'1 день'!$A$2:$K$1712</definedName>
    <definedName name="_xlnm._FilterDatabase" localSheetId="0" hidden="1">'от 1года до 3 лет'!$A$2:$K$1849</definedName>
  </definedNames>
  <calcPr calcId="125725"/>
</workbook>
</file>

<file path=xl/calcChain.xml><?xml version="1.0" encoding="utf-8"?>
<calcChain xmlns="http://schemas.openxmlformats.org/spreadsheetml/2006/main">
  <c r="I881" i="2"/>
  <c r="H101"/>
  <c r="F1010"/>
  <c r="C469" i="1"/>
  <c r="E375"/>
  <c r="E277"/>
  <c r="D277"/>
  <c r="C277"/>
  <c r="E179"/>
  <c r="D179"/>
  <c r="B179"/>
  <c r="I974" i="2"/>
  <c r="H974"/>
  <c r="F974"/>
  <c r="F876"/>
  <c r="H794"/>
  <c r="G794"/>
  <c r="F794"/>
  <c r="G690"/>
  <c r="F690"/>
  <c r="G578"/>
  <c r="F578"/>
  <c r="G469"/>
  <c r="H376"/>
  <c r="G376"/>
  <c r="I280"/>
  <c r="H280"/>
  <c r="G280"/>
  <c r="I182"/>
  <c r="H182"/>
  <c r="G182"/>
  <c r="F182"/>
  <c r="I76"/>
  <c r="H76"/>
  <c r="G76"/>
  <c r="A980" i="1"/>
  <c r="A883"/>
  <c r="A800"/>
  <c r="A693"/>
  <c r="A580"/>
  <c r="D469"/>
  <c r="E469"/>
  <c r="F469"/>
  <c r="B469"/>
  <c r="D375"/>
  <c r="F375"/>
  <c r="F277"/>
  <c r="F179"/>
  <c r="J974" i="2"/>
  <c r="H876"/>
  <c r="J876"/>
  <c r="J794"/>
  <c r="H690"/>
  <c r="I690"/>
  <c r="J690"/>
  <c r="H578"/>
  <c r="I578"/>
  <c r="J578"/>
  <c r="H469"/>
  <c r="I469"/>
  <c r="J469"/>
  <c r="I376"/>
  <c r="J376"/>
  <c r="J280"/>
  <c r="J182"/>
  <c r="J76"/>
  <c r="C396" l="1"/>
  <c r="C102"/>
  <c r="A597" i="1" l="1"/>
  <c r="F380"/>
  <c r="G200" i="2"/>
  <c r="D197" i="1"/>
  <c r="E197"/>
  <c r="F197"/>
  <c r="C197"/>
  <c r="G81" i="2"/>
  <c r="H81"/>
  <c r="I81"/>
  <c r="J81"/>
  <c r="G595"/>
  <c r="H595"/>
  <c r="J595"/>
  <c r="G615"/>
  <c r="J474"/>
  <c r="A727" i="1" l="1"/>
  <c r="A641"/>
  <c r="E419"/>
  <c r="D419"/>
  <c r="B309"/>
  <c r="C309"/>
  <c r="E309"/>
  <c r="F309"/>
  <c r="E283"/>
  <c r="F121"/>
  <c r="D36"/>
  <c r="I1008" i="2"/>
  <c r="G1008"/>
  <c r="I979" l="1"/>
  <c r="H979"/>
  <c r="I926"/>
  <c r="H926"/>
  <c r="F926"/>
  <c r="G904"/>
  <c r="H837"/>
  <c r="F837"/>
  <c r="G813"/>
  <c r="H813"/>
  <c r="I813"/>
  <c r="J813"/>
  <c r="F813"/>
  <c r="I724"/>
  <c r="H724"/>
  <c r="J724"/>
  <c r="F639"/>
  <c r="I526"/>
  <c r="G502"/>
  <c r="I502"/>
  <c r="J502"/>
  <c r="H419"/>
  <c r="I381"/>
  <c r="H381"/>
  <c r="J381"/>
  <c r="H336"/>
  <c r="G336"/>
  <c r="I312"/>
  <c r="J312"/>
  <c r="J244"/>
  <c r="H200"/>
  <c r="I125"/>
  <c r="H125"/>
  <c r="G125"/>
  <c r="J125"/>
  <c r="I101"/>
  <c r="G101"/>
  <c r="I31"/>
  <c r="H31"/>
  <c r="C37" i="1" l="1"/>
  <c r="C1009" i="2"/>
  <c r="C905"/>
  <c r="C814"/>
  <c r="C725"/>
  <c r="C616"/>
  <c r="C503"/>
  <c r="C313"/>
  <c r="C222"/>
  <c r="A1014" i="1" l="1"/>
  <c r="A985"/>
  <c r="A911"/>
  <c r="A888"/>
  <c r="A819" l="1"/>
  <c r="A805"/>
  <c r="A750"/>
  <c r="A698"/>
  <c r="A616" l="1"/>
  <c r="A525"/>
  <c r="C501"/>
  <c r="D501"/>
  <c r="E501"/>
  <c r="F501"/>
  <c r="B501"/>
  <c r="F474"/>
  <c r="C419"/>
  <c r="F419"/>
  <c r="C394"/>
  <c r="D394"/>
  <c r="E394"/>
  <c r="F394"/>
  <c r="B394"/>
  <c r="F333"/>
  <c r="F283" l="1"/>
  <c r="F241"/>
  <c r="C218"/>
  <c r="E218"/>
  <c r="F218"/>
  <c r="J1008" i="2"/>
  <c r="J926"/>
  <c r="I904"/>
  <c r="J904"/>
  <c r="J881"/>
  <c r="J837"/>
  <c r="G799"/>
  <c r="J799"/>
  <c r="J746"/>
  <c r="H695"/>
  <c r="I695"/>
  <c r="J695"/>
  <c r="J639"/>
  <c r="J615"/>
  <c r="J526"/>
  <c r="F526"/>
  <c r="F502"/>
  <c r="I419"/>
  <c r="J419"/>
  <c r="G395"/>
  <c r="H395"/>
  <c r="I395"/>
  <c r="J395"/>
  <c r="F395"/>
  <c r="J336"/>
  <c r="G312"/>
  <c r="G285"/>
  <c r="J285"/>
  <c r="G221"/>
  <c r="H221"/>
  <c r="I221"/>
  <c r="J221"/>
  <c r="F221"/>
  <c r="J200"/>
  <c r="J101"/>
  <c r="F101"/>
  <c r="J31"/>
  <c r="B218" i="1" l="1"/>
  <c r="F125"/>
  <c r="F219" s="1"/>
  <c r="E125"/>
  <c r="E219" s="1"/>
  <c r="D125"/>
  <c r="D219" s="1"/>
  <c r="C125"/>
  <c r="B125"/>
  <c r="D17"/>
  <c r="C219" l="1"/>
  <c r="B219"/>
  <c r="D30"/>
  <c r="D37" s="1"/>
  <c r="J979" i="2" l="1"/>
  <c r="A937" i="1"/>
  <c r="A933"/>
  <c r="A847"/>
  <c r="A843"/>
  <c r="A754"/>
  <c r="A820" s="1"/>
  <c r="A645"/>
  <c r="A728" s="1"/>
  <c r="A529"/>
  <c r="A617" s="1"/>
  <c r="F423"/>
  <c r="F502" s="1"/>
  <c r="E423"/>
  <c r="E502" s="1"/>
  <c r="D423"/>
  <c r="D502" s="1"/>
  <c r="C423"/>
  <c r="C502" s="1"/>
  <c r="B423"/>
  <c r="B502" s="1"/>
  <c r="F337"/>
  <c r="F395" s="1"/>
  <c r="E337"/>
  <c r="E395" s="1"/>
  <c r="D337"/>
  <c r="D395" s="1"/>
  <c r="C337"/>
  <c r="C395" s="1"/>
  <c r="B337"/>
  <c r="B395" s="1"/>
  <c r="F245"/>
  <c r="F310" s="1"/>
  <c r="E245"/>
  <c r="E310" s="1"/>
  <c r="D245"/>
  <c r="D310" s="1"/>
  <c r="C245"/>
  <c r="C310" s="1"/>
  <c r="B245"/>
  <c r="B310" s="1"/>
  <c r="A912" l="1"/>
  <c r="A1015"/>
  <c r="A1016" l="1"/>
  <c r="F695" i="2"/>
  <c r="G422"/>
  <c r="G503" s="1"/>
  <c r="H422"/>
  <c r="H503" s="1"/>
  <c r="I422"/>
  <c r="I503" s="1"/>
  <c r="J422"/>
  <c r="J503" s="1"/>
  <c r="F422"/>
  <c r="F503" s="1"/>
  <c r="G128"/>
  <c r="G222" s="1"/>
  <c r="H128"/>
  <c r="H222" s="1"/>
  <c r="I128"/>
  <c r="I222" s="1"/>
  <c r="J128"/>
  <c r="J222" s="1"/>
  <c r="F128"/>
  <c r="F222" s="1"/>
  <c r="G339" l="1"/>
  <c r="G396" s="1"/>
  <c r="H339"/>
  <c r="H396" s="1"/>
  <c r="I339"/>
  <c r="I396" s="1"/>
  <c r="J339"/>
  <c r="J396" s="1"/>
  <c r="F339"/>
  <c r="F396" s="1"/>
  <c r="J929" l="1"/>
  <c r="J1009" s="1"/>
  <c r="I929"/>
  <c r="I1009" s="1"/>
  <c r="H929"/>
  <c r="H1009" s="1"/>
  <c r="G929"/>
  <c r="G1009" s="1"/>
  <c r="F929"/>
  <c r="F1009" s="1"/>
  <c r="J529" l="1"/>
  <c r="J616" s="1"/>
  <c r="I529"/>
  <c r="I616" s="1"/>
  <c r="H529"/>
  <c r="H616" s="1"/>
  <c r="G529"/>
  <c r="G616" s="1"/>
  <c r="F529"/>
  <c r="F616" s="1"/>
  <c r="G840" l="1"/>
  <c r="G905" s="1"/>
  <c r="H840"/>
  <c r="H905" s="1"/>
  <c r="I840"/>
  <c r="I905" s="1"/>
  <c r="J840"/>
  <c r="J905" s="1"/>
  <c r="F840"/>
  <c r="F905" s="1"/>
  <c r="G749"/>
  <c r="G814" s="1"/>
  <c r="H749"/>
  <c r="H814" s="1"/>
  <c r="I749"/>
  <c r="I814" s="1"/>
  <c r="J749"/>
  <c r="J814" s="1"/>
  <c r="F749"/>
  <c r="F814" s="1"/>
  <c r="G642"/>
  <c r="G725" s="1"/>
  <c r="H642"/>
  <c r="H725" s="1"/>
  <c r="I642"/>
  <c r="I725" s="1"/>
  <c r="J642"/>
  <c r="J725" s="1"/>
  <c r="F642"/>
  <c r="F725" s="1"/>
  <c r="G247"/>
  <c r="G313" s="1"/>
  <c r="H247"/>
  <c r="H313" s="1"/>
  <c r="I247"/>
  <c r="I313" s="1"/>
  <c r="J247"/>
  <c r="J313" s="1"/>
  <c r="F247"/>
  <c r="F313" s="1"/>
  <c r="G34"/>
  <c r="G102" s="1"/>
  <c r="H34"/>
  <c r="H102" s="1"/>
  <c r="I34"/>
  <c r="I102" s="1"/>
  <c r="J34"/>
  <c r="J102" s="1"/>
  <c r="F34"/>
  <c r="F102" s="1"/>
  <c r="G1010" l="1"/>
  <c r="I1010"/>
  <c r="J1010"/>
  <c r="H1010"/>
  <c r="C1010"/>
</calcChain>
</file>

<file path=xl/sharedStrings.xml><?xml version="1.0" encoding="utf-8"?>
<sst xmlns="http://schemas.openxmlformats.org/spreadsheetml/2006/main" count="1723" uniqueCount="481">
  <si>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</si>
  <si>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</si>
  <si>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</si>
  <si>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</si>
  <si>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</si>
  <si>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</si>
  <si>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</si>
  <si>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</si>
  <si>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</si>
  <si>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</si>
  <si>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</si>
  <si>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</si>
  <si>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</si>
  <si>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</si>
  <si>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</si>
  <si>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</si>
  <si>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</si>
  <si>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</si>
  <si>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</si>
  <si>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</si>
  <si>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</si>
  <si>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</si>
  <si>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</si>
  <si>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</si>
  <si>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</si>
  <si>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</si>
  <si>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</si>
  <si>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</si>
  <si>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</si>
  <si>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</si>
  <si>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</si>
  <si>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</si>
  <si>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</si>
  <si>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</si>
  <si>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</si>
  <si>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</si>
  <si>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</si>
  <si>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</si>
  <si>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</si>
  <si>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</si>
  <si>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</si>
  <si>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</si>
  <si>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</si>
  <si>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</si>
  <si>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</si>
  <si>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</si>
  <si>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</si>
  <si>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</si>
  <si>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</si>
  <si>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</si>
  <si>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</si>
  <si>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</si>
  <si>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</si>
  <si>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</si>
  <si>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</si>
  <si>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</si>
  <si>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</si>
  <si>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</si>
  <si>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</si>
  <si>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</si>
  <si>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</si>
  <si>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</si>
  <si>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</si>
  <si>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</si>
  <si>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</si>
  <si>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</si>
  <si>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</si>
  <si>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</si>
  <si>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</si>
  <si>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</si>
  <si>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</si>
  <si>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</si>
  <si>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</si>
  <si>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</si>
  <si>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</si>
  <si>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</si>
  <si>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</si>
  <si>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</si>
  <si>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</si>
  <si>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</si>
  <si>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</si>
  <si>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</si>
  <si>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</si>
  <si>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</si>
  <si>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</si>
  <si>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бульон</t>
  </si>
  <si>
    <t>сметана</t>
  </si>
  <si>
    <t>масса соуса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</si>
  <si>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</si>
  <si>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</si>
  <si>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</si>
  <si>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</si>
  <si>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</si>
  <si>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День 5 - ый</t>
  </si>
  <si>
    <t>ТТК №2Д</t>
  </si>
  <si>
    <t>Крупа кукурузная</t>
  </si>
  <si>
    <t>мука пшеничная</t>
  </si>
  <si>
    <t>дрожжи сухие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</si>
  <si>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</si>
  <si>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</si>
  <si>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</si>
  <si>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</si>
  <si>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</si>
  <si>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</si>
  <si>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</si>
  <si>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</si>
  <si>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</si>
  <si>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</si>
  <si>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</si>
  <si>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</si>
  <si>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</si>
  <si>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</si>
  <si>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</si>
  <si>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</si>
  <si>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</si>
  <si>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</si>
  <si>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</si>
  <si>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</si>
  <si>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</si>
  <si>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</si>
  <si>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</si>
  <si>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</si>
  <si>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</si>
  <si>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</si>
  <si>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</si>
  <si>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</si>
  <si>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</si>
  <si>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</si>
  <si>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</si>
  <si>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</si>
  <si>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</si>
  <si>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</si>
  <si>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</si>
  <si>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</si>
  <si>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</si>
  <si>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</si>
  <si>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</si>
  <si>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 xml:space="preserve">вода </t>
  </si>
  <si>
    <t>картофель</t>
  </si>
  <si>
    <t>крупа гречневая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</si>
  <si>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</si>
  <si>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</si>
  <si>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</si>
  <si>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</si>
  <si>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</si>
  <si>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</si>
  <si>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</si>
  <si>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</si>
  <si>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</si>
  <si>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</si>
  <si>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</si>
  <si>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</si>
  <si>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</si>
  <si>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</si>
  <si>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</si>
  <si>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</si>
  <si>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</si>
  <si>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</si>
  <si>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</si>
  <si>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</si>
  <si>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</si>
  <si>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</si>
  <si>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</si>
  <si>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</si>
  <si>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</si>
  <si>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</si>
  <si>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</si>
  <si>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</si>
  <si>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</si>
  <si>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</si>
  <si>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</si>
  <si>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</si>
  <si>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</si>
  <si>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</si>
  <si>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молоко</t>
  </si>
  <si>
    <t>150/5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</si>
  <si>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</si>
  <si>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</si>
  <si>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</si>
  <si>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</si>
  <si>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</si>
  <si>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</si>
  <si>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</si>
  <si>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</si>
  <si>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</si>
  <si>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</si>
  <si>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Огурцы соленые</t>
  </si>
  <si>
    <t xml:space="preserve">лук репчатый </t>
  </si>
  <si>
    <t>СБ дошк.2016 №87</t>
  </si>
  <si>
    <t>Горох колотый</t>
  </si>
  <si>
    <t>Вода питьевая</t>
  </si>
  <si>
    <t>масло растительные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</si>
  <si>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</si>
  <si>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</si>
  <si>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</si>
  <si>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</si>
  <si>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</si>
  <si>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</si>
  <si>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</si>
  <si>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</si>
  <si>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</si>
  <si>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</si>
  <si>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</si>
  <si>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</si>
  <si>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</si>
  <si>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</si>
  <si>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</si>
  <si>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</si>
  <si>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</si>
  <si>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</si>
  <si>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</si>
  <si>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</si>
  <si>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</si>
  <si>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</si>
  <si>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</si>
  <si>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</si>
  <si>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</si>
  <si>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</si>
  <si>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</si>
  <si>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</si>
  <si>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</si>
  <si>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</si>
  <si>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</si>
  <si>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</si>
  <si>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</si>
  <si>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</si>
  <si>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</si>
  <si>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</si>
  <si>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</si>
  <si>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</si>
  <si>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</si>
  <si>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</si>
  <si>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</si>
  <si>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</si>
  <si>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</si>
  <si>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</si>
  <si>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</si>
  <si>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изюм</t>
  </si>
  <si>
    <t>№251, сбдошк 2016</t>
  </si>
  <si>
    <t>№144 сбшк 2016</t>
  </si>
  <si>
    <t xml:space="preserve">соус </t>
  </si>
  <si>
    <t>Картофель тушёный с овощами в соусе</t>
  </si>
  <si>
    <t>№3 сб дошк2016</t>
  </si>
  <si>
    <t>№ 251 сб дошк 2016</t>
  </si>
  <si>
    <t>110/3</t>
  </si>
  <si>
    <t>масса отварных сухофруктов</t>
  </si>
  <si>
    <t>повидло</t>
  </si>
  <si>
    <t>Компот из изюма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</si>
  <si>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</si>
  <si>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</si>
  <si>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</si>
  <si>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</si>
  <si>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</si>
  <si>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</si>
  <si>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</si>
  <si>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</si>
  <si>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</si>
  <si>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</si>
  <si>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</si>
  <si>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</si>
  <si>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</si>
  <si>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</si>
  <si>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</si>
  <si>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</si>
  <si>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</si>
  <si>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40</t>
  </si>
  <si>
    <t>Соль йодированная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</si>
  <si>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</si>
  <si>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</si>
  <si>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</si>
  <si>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</si>
  <si>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</si>
  <si>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</si>
  <si>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</si>
  <si>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</si>
  <si>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</si>
  <si>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</si>
  <si>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</si>
  <si>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</si>
  <si>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</si>
  <si>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</si>
  <si>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</si>
  <si>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</si>
  <si>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</si>
  <si>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</si>
  <si>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</si>
  <si>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</si>
  <si>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</si>
  <si>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</si>
  <si>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</si>
  <si>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</si>
  <si>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</si>
  <si>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</si>
  <si>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</si>
  <si>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</si>
  <si>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</si>
  <si>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</si>
  <si>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</si>
  <si>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</si>
  <si>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</si>
  <si>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</si>
  <si>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</si>
  <si>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</si>
  <si>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</si>
  <si>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</si>
  <si>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</si>
  <si>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</si>
  <si>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</si>
  <si>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</si>
  <si>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</si>
  <si>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</si>
  <si>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</si>
  <si>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</si>
  <si>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</si>
  <si>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</si>
  <si>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</si>
  <si>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180/6</t>
  </si>
  <si>
    <t>40/20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</si>
  <si>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</si>
  <si>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</si>
  <si>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</si>
  <si>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</si>
  <si>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</si>
  <si>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</si>
  <si>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№204 Сб шк 2017</t>
  </si>
  <si>
    <t>140/3</t>
  </si>
  <si>
    <t>Крупа ячневая</t>
  </si>
  <si>
    <t>Рассольник ленинградский с куриными фрикадельками, со сметаной</t>
  </si>
  <si>
    <t>Кисель</t>
  </si>
  <si>
    <t>№ 648, сб шк2004</t>
  </si>
  <si>
    <t>Кисель-концентрат</t>
  </si>
  <si>
    <t>№648 сбшк2004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</si>
  <si>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</si>
  <si>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</si>
  <si>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</si>
  <si>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</si>
  <si>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</si>
  <si>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</si>
  <si>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</si>
  <si>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</si>
  <si>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</si>
  <si>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</si>
  <si>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</si>
  <si>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</si>
  <si>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</si>
  <si>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</si>
  <si>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</si>
  <si>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</si>
  <si>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</si>
  <si>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</si>
  <si>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</si>
  <si>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</si>
  <si>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</si>
  <si>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свекла</t>
  </si>
  <si>
    <t>Напиток из шиповника</t>
  </si>
  <si>
    <t>№399 сб дошк 2016</t>
  </si>
  <si>
    <t>шиповник</t>
  </si>
  <si>
    <t>Сыр порционно</t>
  </si>
  <si>
    <t>сыр</t>
  </si>
  <si>
    <t>№15 сб шк2017</t>
  </si>
  <si>
    <t>капуста квашеная</t>
  </si>
  <si>
    <t>Жаркое из отварной птицы по-домашнему</t>
  </si>
  <si>
    <t>ТТК 580/а от 24.06.2020</t>
  </si>
  <si>
    <t>масса готовой мякоти птицы</t>
  </si>
  <si>
    <t>№73,сб дошк 2016</t>
  </si>
  <si>
    <t>№83 СБ дошк 2016</t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</si>
  <si>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</si>
  <si>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</si>
  <si>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ацидофильный/йогурт)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</si>
  <si>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 /йогурт)</t>
    </r>
  </si>
  <si>
    <t>№91,128 сб дошк 2016</t>
  </si>
  <si>
    <t>клецки:</t>
  </si>
  <si>
    <t>масса готовых клецек</t>
  </si>
  <si>
    <t>Капуста тушеная с мясом индейки</t>
  </si>
  <si>
    <t>масса тушеной капусты</t>
  </si>
  <si>
    <t>масса пассерованного лука</t>
  </si>
  <si>
    <t>масса готового соуса</t>
  </si>
  <si>
    <t>Гуляш из отварной говядины</t>
  </si>
  <si>
    <t>30/30</t>
  </si>
  <si>
    <t>293 сб дошк 2016</t>
  </si>
  <si>
    <t>говядина (лопатка б/к)</t>
  </si>
  <si>
    <t>масса отварной говядины</t>
  </si>
  <si>
    <t>филе грудок индейки</t>
  </si>
  <si>
    <t xml:space="preserve">Котлеты рубленые из индейки </t>
  </si>
  <si>
    <t>СБ дошкольн. №322, 2016</t>
  </si>
  <si>
    <t xml:space="preserve">филе грудок индейки </t>
  </si>
  <si>
    <t>Каша гречневая вязкая с маслом сливочным</t>
  </si>
  <si>
    <t>№ 303 сб шк 2017</t>
  </si>
  <si>
    <t>Крупа гречневая</t>
  </si>
  <si>
    <t>ПОЛДНИК</t>
  </si>
  <si>
    <t>УЖИН</t>
  </si>
  <si>
    <t xml:space="preserve">Котлеты рыбные 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</si>
  <si>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</si>
  <si>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</si>
  <si>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</si>
  <si>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</si>
  <si>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</si>
  <si>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соус ягодный</t>
  </si>
  <si>
    <t>кисель концентрат</t>
  </si>
  <si>
    <t>крахмал</t>
  </si>
  <si>
    <t>100/30</t>
  </si>
  <si>
    <t>говядина б/к (лопатка)</t>
  </si>
  <si>
    <t>16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</si>
  <si>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</si>
  <si>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</si>
  <si>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</si>
  <si>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смесь фруктов с/м</t>
  </si>
  <si>
    <t>масса полуфабриката фрикаделек</t>
  </si>
  <si>
    <t>Суп картофельный с горохом на курином бульоне,с мясом птицы</t>
  </si>
  <si>
    <t>цыплята-бройлеры с/м</t>
  </si>
  <si>
    <t>№81 сбдошк 2016</t>
  </si>
  <si>
    <t>Запеканка картофельная с мясом птицы со сметанным соусом</t>
  </si>
  <si>
    <t>масса готового куриного фарша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</si>
  <si>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</si>
  <si>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</si>
  <si>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</si>
  <si>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 xml:space="preserve">мука пшеничная </t>
  </si>
  <si>
    <t>в том числе на подпыл</t>
  </si>
  <si>
    <t>фарш:</t>
  </si>
  <si>
    <t>соль</t>
  </si>
  <si>
    <t>масса фарша</t>
  </si>
  <si>
    <t>масло растительное для смазки изделий</t>
  </si>
  <si>
    <t>масса готового эч-почмака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</si>
  <si>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</si>
  <si>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</si>
  <si>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</si>
  <si>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</si>
  <si>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</si>
  <si>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</si>
  <si>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</si>
  <si>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Примерное 10-дневное меню</t>
  </si>
  <si>
    <t>ИТОГО за 10 дней</t>
  </si>
  <si>
    <t>Суп-лапша домашняя на курином бульоне,с мясом птицы</t>
  </si>
  <si>
    <t>кукуруза к/с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</si>
  <si>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</si>
  <si>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</si>
  <si>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</si>
  <si>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</si>
  <si>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</si>
  <si>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</si>
  <si>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масса готовой индейки</t>
  </si>
  <si>
    <t xml:space="preserve">масса тушеной капусты с индейкой </t>
  </si>
  <si>
    <t>70</t>
  </si>
  <si>
    <t>Суп вермишелевый с картофелем с куриными фрикадельками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</si>
  <si>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</si>
  <si>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</si>
  <si>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№81,сб дошк2016</t>
  </si>
  <si>
    <t>№82 сбдошк 2016</t>
  </si>
  <si>
    <t>150/11/6</t>
  </si>
  <si>
    <t>150/10/7</t>
  </si>
  <si>
    <t>Согласно сборника рецептур блюд и кулинарных изделий татарской кухни</t>
  </si>
  <si>
    <t>Согласно сборника рецептур (дошкольн.) 2016г №418</t>
  </si>
  <si>
    <t>Утверждаю</t>
  </si>
  <si>
    <t xml:space="preserve">    Согласовано</t>
  </si>
  <si>
    <t xml:space="preserve">       Руководитель дошкольной образовательной</t>
  </si>
  <si>
    <t xml:space="preserve">       организации</t>
  </si>
  <si>
    <t>Харламова Э.Р.</t>
  </si>
  <si>
    <t xml:space="preserve"> Директор ООО "ФУДСОЦСЕРВИС"</t>
  </si>
  <si>
    <t>Омлет натуральный с сыром</t>
  </si>
  <si>
    <t>0,5</t>
  </si>
  <si>
    <t>26,7</t>
  </si>
  <si>
    <t>Котлеты рыбные с маслом сливочным</t>
  </si>
  <si>
    <t>Салат припущенной из моркови с яблоками</t>
  </si>
  <si>
    <t>№41 СБ дошк. 2016</t>
  </si>
  <si>
    <t>Салат из припущенной моркови с яблоками</t>
  </si>
  <si>
    <t>Салат из  кукурузы к/с</t>
  </si>
  <si>
    <t>№12 сб дошк 2016</t>
  </si>
  <si>
    <t>Салат из квашеной капусты</t>
  </si>
  <si>
    <t>№47 сб дошк 2016</t>
  </si>
  <si>
    <t>Капуста тушеная</t>
  </si>
  <si>
    <t>мука пшеничная в/с</t>
  </si>
  <si>
    <t>№354 СБ дошк 2016</t>
  </si>
  <si>
    <t>Салат из припущенной моркови с изюмом</t>
  </si>
  <si>
    <t>ТТК №790 от 28.12.2022</t>
  </si>
  <si>
    <t>масса припущенной моркови</t>
  </si>
  <si>
    <t>масса набухшего изюма</t>
  </si>
  <si>
    <t>грамм</t>
  </si>
  <si>
    <t>Согласно контракту № 2023.723 от 23.12.2022г.</t>
  </si>
  <si>
    <t>Д/сад                     МБДОУ " Детский сад № 64 "Солнышко"</t>
  </si>
  <si>
    <t xml:space="preserve">      от 3-х до 7 лет</t>
  </si>
  <si>
    <t xml:space="preserve">     День 7/10/2023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</si>
</sst>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;[Red]0.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99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3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6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3" fillId="0" borderId="6" xfId="0" applyFont="1" applyFill="1" applyBorder="1"/>
    <xf numFmtId="0" fontId="6" fillId="0" borderId="9" xfId="0" applyNumberFormat="1" applyFont="1" applyFill="1" applyBorder="1" applyAlignment="1">
      <alignment horizontal="center" wrapText="1"/>
    </xf>
    <xf numFmtId="0" fontId="6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2" fontId="11" fillId="0" borderId="9" xfId="0" applyNumberFormat="1" applyFont="1" applyFill="1" applyBorder="1" applyAlignment="1">
      <alignment horizontal="center" vertic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8" fillId="0" borderId="24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49" fontId="8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wrapText="1"/>
    </xf>
    <xf numFmtId="0" fontId="3" fillId="0" borderId="11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0" fontId="3" fillId="0" borderId="14" xfId="0" applyFont="1" applyFill="1" applyBorder="1" applyAlignment="1">
      <alignment wrapText="1"/>
    </xf>
    <xf numFmtId="2" fontId="15" fillId="0" borderId="0" xfId="0" applyNumberFormat="1" applyFont="1" applyFill="1" applyBorder="1" applyAlignment="1">
      <alignment horizontal="center" wrapText="1"/>
    </xf>
    <xf numFmtId="0" fontId="16" fillId="0" borderId="6" xfId="0" applyFont="1" applyFill="1" applyBorder="1" applyAlignment="1">
      <alignment wrapText="1"/>
    </xf>
    <xf numFmtId="0" fontId="16" fillId="0" borderId="6" xfId="0" applyNumberFormat="1" applyFont="1" applyFill="1" applyBorder="1" applyAlignment="1">
      <alignment horizontal="center" wrapText="1"/>
    </xf>
    <xf numFmtId="2" fontId="16" fillId="0" borderId="0" xfId="0" applyNumberFormat="1" applyFont="1" applyFill="1" applyBorder="1" applyAlignment="1">
      <alignment horizontal="center" wrapText="1"/>
    </xf>
    <xf numFmtId="2" fontId="16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wrapText="1"/>
    </xf>
    <xf numFmtId="2" fontId="16" fillId="0" borderId="0" xfId="0" applyNumberFormat="1" applyFont="1" applyFill="1" applyBorder="1" applyAlignment="1">
      <alignment wrapText="1"/>
    </xf>
    <xf numFmtId="0" fontId="16" fillId="0" borderId="6" xfId="0" applyFont="1" applyFill="1" applyBorder="1"/>
    <xf numFmtId="0" fontId="16" fillId="0" borderId="0" xfId="0" applyNumberFormat="1" applyFont="1" applyFill="1" applyBorder="1" applyAlignment="1">
      <alignment horizontal="center" wrapText="1"/>
    </xf>
    <xf numFmtId="0" fontId="15" fillId="0" borderId="24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wrapText="1"/>
    </xf>
    <xf numFmtId="0" fontId="16" fillId="0" borderId="0" xfId="0" applyFont="1" applyFill="1" applyBorder="1" applyAlignment="1">
      <alignment vertical="center" wrapText="1"/>
    </xf>
    <xf numFmtId="0" fontId="16" fillId="0" borderId="0" xfId="0" applyFont="1" applyFill="1" applyAlignment="1">
      <alignment wrapText="1"/>
    </xf>
    <xf numFmtId="2" fontId="16" fillId="0" borderId="0" xfId="0" applyNumberFormat="1" applyFont="1" applyFill="1" applyAlignment="1">
      <alignment wrapText="1"/>
    </xf>
    <xf numFmtId="0" fontId="12" fillId="0" borderId="9" xfId="0" applyNumberFormat="1" applyFont="1" applyFill="1" applyBorder="1" applyAlignment="1">
      <alignment horizontal="center" vertical="center"/>
    </xf>
    <xf numFmtId="0" fontId="12" fillId="0" borderId="12" xfId="0" applyNumberFormat="1" applyFont="1" applyFill="1" applyBorder="1" applyAlignment="1">
      <alignment horizontal="center" vertical="center"/>
    </xf>
    <xf numFmtId="0" fontId="12" fillId="0" borderId="10" xfId="0" applyNumberFormat="1" applyFont="1" applyFill="1" applyBorder="1" applyAlignment="1">
      <alignment horizontal="center" vertical="center"/>
    </xf>
    <xf numFmtId="2" fontId="12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wrapText="1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wrapText="1"/>
    </xf>
    <xf numFmtId="164" fontId="16" fillId="0" borderId="6" xfId="0" applyNumberFormat="1" applyFont="1" applyFill="1" applyBorder="1" applyAlignment="1">
      <alignment horizontal="center" wrapText="1"/>
    </xf>
    <xf numFmtId="2" fontId="16" fillId="0" borderId="11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wrapText="1"/>
    </xf>
    <xf numFmtId="2" fontId="4" fillId="0" borderId="13" xfId="0" applyNumberFormat="1" applyFont="1" applyFill="1" applyBorder="1" applyAlignment="1">
      <alignment horizontal="center" wrapText="1"/>
    </xf>
    <xf numFmtId="0" fontId="6" fillId="0" borderId="22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/>
    <xf numFmtId="2" fontId="4" fillId="0" borderId="12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wrapText="1"/>
    </xf>
    <xf numFmtId="0" fontId="17" fillId="0" borderId="0" xfId="0" applyFont="1" applyFill="1"/>
    <xf numFmtId="0" fontId="4" fillId="0" borderId="3" xfId="0" applyFont="1" applyFill="1" applyBorder="1" applyAlignment="1">
      <alignment wrapText="1"/>
    </xf>
    <xf numFmtId="2" fontId="8" fillId="0" borderId="5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2" fontId="9" fillId="0" borderId="11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vertical="center"/>
    </xf>
    <xf numFmtId="49" fontId="9" fillId="0" borderId="6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4" fillId="0" borderId="10" xfId="0" applyFont="1" applyFill="1" applyBorder="1" applyAlignment="1">
      <alignment wrapText="1"/>
    </xf>
    <xf numFmtId="0" fontId="0" fillId="0" borderId="0" xfId="0" applyFont="1" applyFill="1"/>
    <xf numFmtId="0" fontId="3" fillId="0" borderId="0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2" fontId="9" fillId="0" borderId="11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/>
    <xf numFmtId="0" fontId="16" fillId="0" borderId="0" xfId="0" applyNumberFormat="1" applyFont="1" applyFill="1" applyAlignment="1">
      <alignment horizontal="right"/>
    </xf>
    <xf numFmtId="2" fontId="16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/>
    <xf numFmtId="2" fontId="15" fillId="0" borderId="0" xfId="0" applyNumberFormat="1" applyFont="1" applyFill="1" applyAlignment="1">
      <alignment horizontal="left"/>
    </xf>
    <xf numFmtId="2" fontId="12" fillId="0" borderId="6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/>
    </xf>
    <xf numFmtId="2" fontId="16" fillId="0" borderId="6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16" fillId="0" borderId="5" xfId="0" applyFont="1" applyFill="1" applyBorder="1" applyAlignment="1">
      <alignment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 wrapText="1"/>
    </xf>
    <xf numFmtId="2" fontId="6" fillId="0" borderId="20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left" wrapText="1"/>
    </xf>
    <xf numFmtId="0" fontId="15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2" fontId="11" fillId="0" borderId="0" xfId="0" applyNumberFormat="1" applyFont="1" applyFill="1" applyAlignment="1">
      <alignment horizontal="center" vertical="center"/>
    </xf>
    <xf numFmtId="164" fontId="9" fillId="0" borderId="0" xfId="0" applyNumberFormat="1" applyFont="1" applyFill="1" applyBorder="1" applyAlignment="1">
      <alignment vertical="center"/>
    </xf>
    <xf numFmtId="0" fontId="11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>
      <alignment vertical="center"/>
    </xf>
    <xf numFmtId="0" fontId="12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9" fillId="0" borderId="0" xfId="0" applyFont="1" applyFill="1" applyAlignment="1">
      <alignment vertical="center" wrapText="1"/>
    </xf>
    <xf numFmtId="0" fontId="9" fillId="0" borderId="0" xfId="0" applyNumberFormat="1" applyFont="1" applyFill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2" fontId="9" fillId="0" borderId="12" xfId="0" applyNumberFormat="1" applyFont="1" applyFill="1" applyBorder="1" applyAlignment="1">
      <alignment horizontal="center" vertical="center" wrapText="1"/>
    </xf>
    <xf numFmtId="2" fontId="9" fillId="0" borderId="10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 wrapText="1"/>
    </xf>
    <xf numFmtId="0" fontId="9" fillId="0" borderId="12" xfId="0" applyFont="1" applyFill="1" applyBorder="1" applyAlignment="1">
      <alignment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vertical="center" wrapText="1"/>
    </xf>
    <xf numFmtId="0" fontId="11" fillId="0" borderId="9" xfId="0" applyNumberFormat="1" applyFont="1" applyFill="1" applyBorder="1" applyAlignment="1">
      <alignment horizontal="center" vertical="center" wrapText="1"/>
    </xf>
    <xf numFmtId="0" fontId="9" fillId="0" borderId="10" xfId="0" applyNumberFormat="1" applyFont="1" applyFill="1" applyBorder="1" applyAlignment="1">
      <alignment horizontal="center" vertic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vertical="center" wrapText="1"/>
    </xf>
    <xf numFmtId="1" fontId="9" fillId="0" borderId="6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vertical="center" wrapText="1"/>
    </xf>
    <xf numFmtId="2" fontId="9" fillId="0" borderId="13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vertical="center" wrapText="1"/>
    </xf>
    <xf numFmtId="0" fontId="9" fillId="0" borderId="12" xfId="0" applyNumberFormat="1" applyFont="1" applyFill="1" applyBorder="1" applyAlignment="1">
      <alignment horizontal="center" vertical="center" wrapText="1"/>
    </xf>
    <xf numFmtId="0" fontId="9" fillId="0" borderId="9" xfId="0" applyNumberFormat="1" applyFont="1" applyFill="1" applyBorder="1" applyAlignment="1">
      <alignment horizontal="center" vertical="center" wrapText="1"/>
    </xf>
    <xf numFmtId="2" fontId="11" fillId="0" borderId="12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9" xfId="0" applyNumberFormat="1" applyFont="1" applyFill="1" applyBorder="1" applyAlignment="1">
      <alignment horizontal="center" vertical="center" wrapText="1"/>
    </xf>
    <xf numFmtId="2" fontId="12" fillId="0" borderId="12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/>
    </xf>
    <xf numFmtId="0" fontId="9" fillId="0" borderId="12" xfId="0" applyFont="1" applyFill="1" applyBorder="1" applyAlignment="1">
      <alignment vertical="center"/>
    </xf>
    <xf numFmtId="2" fontId="11" fillId="0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9" fillId="0" borderId="9" xfId="0" applyNumberFormat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2" fontId="11" fillId="0" borderId="10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vertical="center" wrapText="1"/>
    </xf>
    <xf numFmtId="2" fontId="12" fillId="0" borderId="10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horizontal="center" vertical="center"/>
    </xf>
    <xf numFmtId="2" fontId="9" fillId="0" borderId="6" xfId="0" applyNumberFormat="1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left" vertical="center" wrapText="1"/>
    </xf>
    <xf numFmtId="1" fontId="11" fillId="0" borderId="9" xfId="0" applyNumberFormat="1" applyFont="1" applyFill="1" applyBorder="1" applyAlignment="1">
      <alignment horizontal="center" vertical="center" wrapText="1"/>
    </xf>
    <xf numFmtId="0" fontId="11" fillId="0" borderId="1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/>
    </xf>
    <xf numFmtId="0" fontId="9" fillId="0" borderId="5" xfId="0" applyNumberFormat="1" applyFont="1" applyFill="1" applyBorder="1" applyAlignment="1">
      <alignment horizontal="center" vertical="center"/>
    </xf>
    <xf numFmtId="2" fontId="9" fillId="0" borderId="5" xfId="0" applyNumberFormat="1" applyFont="1" applyFill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2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vertical="center"/>
    </xf>
    <xf numFmtId="164" fontId="9" fillId="0" borderId="0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2" fontId="8" fillId="0" borderId="12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49" fontId="8" fillId="0" borderId="6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8" fillId="0" borderId="6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0" xfId="0" applyNumberFormat="1" applyFont="1" applyFill="1" applyBorder="1" applyAlignment="1">
      <alignment horizontal="center" vertical="center" wrapText="1"/>
    </xf>
    <xf numFmtId="2" fontId="12" fillId="0" borderId="6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0" fontId="12" fillId="0" borderId="12" xfId="0" applyNumberFormat="1" applyFont="1" applyFill="1" applyBorder="1" applyAlignment="1">
      <alignment horizontal="center" vertical="center" wrapText="1"/>
    </xf>
    <xf numFmtId="2" fontId="9" fillId="0" borderId="13" xfId="0" applyNumberFormat="1" applyFont="1" applyFill="1" applyBorder="1" applyAlignment="1">
      <alignment horizontal="center" vertical="center"/>
    </xf>
    <xf numFmtId="2" fontId="11" fillId="0" borderId="12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left" vertical="center" wrapText="1"/>
    </xf>
    <xf numFmtId="0" fontId="11" fillId="0" borderId="2" xfId="0" applyFont="1" applyFill="1" applyBorder="1" applyAlignment="1">
      <alignment horizontal="left" vertical="center" wrapText="1"/>
    </xf>
    <xf numFmtId="2" fontId="11" fillId="0" borderId="2" xfId="0" applyNumberFormat="1" applyFont="1" applyFill="1" applyBorder="1" applyAlignment="1">
      <alignment horizontal="center" vertical="center" wrapText="1"/>
    </xf>
    <xf numFmtId="2" fontId="11" fillId="0" borderId="3" xfId="0" applyNumberFormat="1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2" fontId="11" fillId="0" borderId="13" xfId="0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left" vertical="center" wrapText="1"/>
    </xf>
    <xf numFmtId="0" fontId="12" fillId="0" borderId="6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2" fontId="12" fillId="0" borderId="3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0" fontId="12" fillId="0" borderId="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/>
    </xf>
    <xf numFmtId="0" fontId="11" fillId="0" borderId="2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9" fillId="0" borderId="16" xfId="0" applyNumberFormat="1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2" fontId="12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9" fillId="0" borderId="20" xfId="0" applyFont="1" applyFill="1" applyBorder="1" applyAlignment="1">
      <alignment vertical="center" wrapText="1"/>
    </xf>
    <xf numFmtId="49" fontId="12" fillId="0" borderId="0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/>
    </xf>
    <xf numFmtId="2" fontId="8" fillId="0" borderId="11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0" fillId="0" borderId="6" xfId="0" applyFont="1" applyFill="1" applyBorder="1" applyAlignment="1">
      <alignment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165" fontId="9" fillId="0" borderId="6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Fill="1" applyBorder="1" applyAlignment="1">
      <alignment horizontal="center" vertical="center" wrapText="1"/>
    </xf>
    <xf numFmtId="2" fontId="11" fillId="0" borderId="0" xfId="0" applyNumberFormat="1" applyFont="1" applyFill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vertical="center" wrapText="1"/>
    </xf>
    <xf numFmtId="2" fontId="8" fillId="0" borderId="6" xfId="0" applyNumberFormat="1" applyFont="1" applyFill="1" applyBorder="1" applyAlignment="1">
      <alignment horizontal="left" vertical="center" wrapText="1"/>
    </xf>
    <xf numFmtId="2" fontId="9" fillId="0" borderId="3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horizontal="center" vertical="center" wrapText="1"/>
    </xf>
    <xf numFmtId="2" fontId="9" fillId="0" borderId="16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2" fontId="9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left" vertical="center" wrapText="1"/>
    </xf>
    <xf numFmtId="0" fontId="11" fillId="0" borderId="0" xfId="0" applyNumberFormat="1" applyFont="1" applyFill="1" applyAlignment="1">
      <alignment horizontal="center" vertical="center" wrapText="1"/>
    </xf>
    <xf numFmtId="164" fontId="9" fillId="0" borderId="0" xfId="0" applyNumberFormat="1" applyFont="1" applyFill="1" applyAlignment="1">
      <alignment vertical="center" wrapText="1"/>
    </xf>
    <xf numFmtId="164" fontId="11" fillId="0" borderId="0" xfId="0" applyNumberFormat="1" applyFont="1" applyFill="1" applyAlignment="1">
      <alignment vertical="center" wrapText="1"/>
    </xf>
    <xf numFmtId="0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9" fillId="0" borderId="17" xfId="0" applyFont="1" applyFill="1" applyBorder="1" applyAlignment="1">
      <alignment horizontal="center" vertical="center" wrapText="1"/>
    </xf>
    <xf numFmtId="1" fontId="9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2" fontId="3" fillId="0" borderId="26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 vertical="top" wrapText="1"/>
    </xf>
    <xf numFmtId="2" fontId="3" fillId="0" borderId="20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wrapText="1"/>
    </xf>
    <xf numFmtId="2" fontId="3" fillId="0" borderId="2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/>
    </xf>
    <xf numFmtId="2" fontId="4" fillId="0" borderId="20" xfId="0" applyNumberFormat="1" applyFont="1" applyFill="1" applyBorder="1" applyAlignment="1">
      <alignment horizontal="center" wrapText="1"/>
    </xf>
    <xf numFmtId="0" fontId="6" fillId="0" borderId="7" xfId="0" applyNumberFormat="1" applyFont="1" applyFill="1" applyBorder="1" applyAlignment="1">
      <alignment horizontal="center" wrapText="1"/>
    </xf>
    <xf numFmtId="2" fontId="6" fillId="0" borderId="28" xfId="0" applyNumberFormat="1" applyFont="1" applyFill="1" applyBorder="1" applyAlignment="1">
      <alignment horizontal="center" wrapText="1"/>
    </xf>
    <xf numFmtId="0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vertical="center" wrapText="1"/>
    </xf>
    <xf numFmtId="0" fontId="6" fillId="0" borderId="3" xfId="0" applyNumberFormat="1" applyFont="1" applyFill="1" applyBorder="1" applyAlignment="1">
      <alignment horizontal="center" wrapText="1"/>
    </xf>
    <xf numFmtId="2" fontId="6" fillId="0" borderId="26" xfId="0" applyNumberFormat="1" applyFont="1" applyFill="1" applyBorder="1" applyAlignment="1">
      <alignment horizontal="center" wrapText="1"/>
    </xf>
    <xf numFmtId="0" fontId="2" fillId="0" borderId="24" xfId="0" applyNumberFormat="1" applyFont="1" applyFill="1" applyBorder="1" applyAlignment="1">
      <alignment horizontal="center" wrapText="1"/>
    </xf>
    <xf numFmtId="2" fontId="2" fillId="0" borderId="24" xfId="0" applyNumberFormat="1" applyFont="1" applyFill="1" applyBorder="1" applyAlignment="1">
      <alignment horizontal="center" wrapText="1"/>
    </xf>
    <xf numFmtId="0" fontId="3" fillId="0" borderId="29" xfId="0" applyFont="1" applyFill="1" applyBorder="1" applyAlignment="1">
      <alignment wrapText="1"/>
    </xf>
    <xf numFmtId="0" fontId="2" fillId="0" borderId="30" xfId="0" applyFont="1" applyFill="1" applyBorder="1" applyAlignment="1">
      <alignment wrapText="1"/>
    </xf>
    <xf numFmtId="0" fontId="3" fillId="0" borderId="31" xfId="0" applyFont="1" applyFill="1" applyBorder="1" applyAlignment="1">
      <alignment wrapText="1"/>
    </xf>
    <xf numFmtId="0" fontId="3" fillId="0" borderId="25" xfId="0" applyFont="1" applyFill="1" applyBorder="1" applyAlignment="1">
      <alignment wrapText="1"/>
    </xf>
    <xf numFmtId="0" fontId="3" fillId="0" borderId="30" xfId="0" applyFont="1" applyFill="1" applyBorder="1" applyAlignment="1">
      <alignment wrapText="1"/>
    </xf>
    <xf numFmtId="0" fontId="6" fillId="0" borderId="0" xfId="0" applyFont="1" applyFill="1" applyAlignment="1">
      <alignment wrapText="1"/>
    </xf>
    <xf numFmtId="0" fontId="12" fillId="0" borderId="10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49" fontId="12" fillId="0" borderId="8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2" fontId="2" fillId="0" borderId="0" xfId="0" applyNumberFormat="1" applyFont="1" applyFill="1" applyAlignment="1"/>
    <xf numFmtId="0" fontId="0" fillId="0" borderId="0" xfId="0" applyAlignment="1"/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Q1849"/>
  <sheetViews>
    <sheetView topLeftCell="A355" zoomScale="110" zoomScaleNormal="110" workbookViewId="0">
      <selection activeCell="B379" sqref="B379"/>
    </sheetView>
  </sheetViews>
  <sheetFormatPr defaultRowHeight="12.75"/>
  <cols>
    <col min="1" max="1" width="28.5703125" style="262" customWidth="1"/>
    <col min="2" max="2" width="24.42578125" style="262" customWidth="1"/>
    <col min="3" max="3" width="11.42578125" style="424" customWidth="1"/>
    <col min="4" max="4" width="8.28515625" style="424" customWidth="1"/>
    <col min="5" max="5" width="8" style="421" customWidth="1"/>
    <col min="6" max="6" width="10.140625" style="406" customWidth="1"/>
    <col min="7" max="7" width="9.7109375" style="406" customWidth="1"/>
    <col min="8" max="8" width="10.28515625" style="406" customWidth="1"/>
    <col min="9" max="9" width="10" style="406" customWidth="1"/>
    <col min="10" max="10" width="11.140625" style="406" customWidth="1"/>
    <col min="11" max="11" width="18.42578125" style="409" customWidth="1"/>
    <col min="12" max="16384" width="9.140625" style="250"/>
  </cols>
  <sheetData>
    <row r="2" spans="1:11" ht="15">
      <c r="A2" s="249" t="s">
        <v>452</v>
      </c>
      <c r="B2" s="249"/>
      <c r="C2" s="411"/>
      <c r="D2" s="412"/>
      <c r="E2" s="413"/>
      <c r="F2" s="413"/>
      <c r="G2" s="413"/>
      <c r="H2" s="413" t="s">
        <v>453</v>
      </c>
      <c r="I2" s="412"/>
      <c r="J2" s="412"/>
      <c r="K2" s="246"/>
    </row>
    <row r="3" spans="1:11" ht="15">
      <c r="A3" s="249" t="s">
        <v>457</v>
      </c>
      <c r="B3" s="249"/>
      <c r="C3" s="411"/>
      <c r="D3" s="412"/>
      <c r="E3" s="413"/>
      <c r="F3" s="413"/>
      <c r="G3" s="413"/>
      <c r="H3" s="413" t="s">
        <v>454</v>
      </c>
      <c r="I3" s="412"/>
      <c r="J3" s="412"/>
      <c r="K3" s="246"/>
    </row>
    <row r="4" spans="1:11" ht="15">
      <c r="A4" s="249" t="s">
        <v>456</v>
      </c>
      <c r="B4" s="249"/>
      <c r="C4" s="411"/>
      <c r="D4" s="412"/>
      <c r="E4" s="413"/>
      <c r="F4" s="413"/>
      <c r="G4" s="413"/>
      <c r="H4" s="413" t="s">
        <v>455</v>
      </c>
      <c r="I4" s="413"/>
      <c r="J4" s="413"/>
      <c r="K4" s="246"/>
    </row>
    <row r="5" spans="1:11" ht="15">
      <c r="A5" s="249"/>
      <c r="B5" s="249"/>
      <c r="C5" s="411"/>
      <c r="D5" s="412"/>
      <c r="E5" s="413"/>
      <c r="F5" s="413"/>
      <c r="G5" s="413"/>
      <c r="H5" s="413"/>
      <c r="I5" s="413"/>
      <c r="J5" s="413"/>
      <c r="K5" s="246"/>
    </row>
    <row r="6" spans="1:11" ht="15" customHeight="1">
      <c r="A6" s="251"/>
      <c r="B6" s="252"/>
      <c r="C6" s="414"/>
      <c r="D6" s="414"/>
      <c r="E6" s="253" t="s">
        <v>430</v>
      </c>
      <c r="F6" s="253"/>
      <c r="G6" s="253"/>
      <c r="H6" s="253"/>
      <c r="I6" s="253"/>
      <c r="J6" s="143"/>
      <c r="K6" s="254"/>
    </row>
    <row r="7" spans="1:11" ht="15" customHeight="1">
      <c r="A7" s="251"/>
      <c r="B7" s="252"/>
      <c r="C7" s="414"/>
      <c r="D7" s="414"/>
      <c r="E7" s="255" t="s">
        <v>0</v>
      </c>
      <c r="F7" s="255"/>
      <c r="G7" s="255"/>
      <c r="H7" s="255"/>
      <c r="I7" s="255"/>
      <c r="J7" s="143"/>
      <c r="K7" s="254"/>
    </row>
    <row r="8" spans="1:11" ht="15" customHeight="1">
      <c r="A8" s="256"/>
      <c r="B8" s="257"/>
      <c r="C8" s="388"/>
      <c r="D8" s="388"/>
      <c r="E8" s="258" t="s">
        <v>248</v>
      </c>
      <c r="F8" s="258"/>
      <c r="G8" s="258"/>
      <c r="H8" s="258"/>
      <c r="I8" s="255"/>
      <c r="J8" s="143"/>
      <c r="K8" s="257"/>
    </row>
    <row r="9" spans="1:11" ht="15" customHeight="1">
      <c r="A9" s="256"/>
      <c r="B9" s="257"/>
      <c r="C9" s="415"/>
      <c r="D9" s="416"/>
      <c r="E9" s="255"/>
      <c r="F9" s="253"/>
      <c r="G9" s="253"/>
      <c r="H9" s="417"/>
      <c r="I9" s="417"/>
      <c r="J9" s="143"/>
      <c r="K9" s="254"/>
    </row>
    <row r="10" spans="1:11" ht="15.75" customHeight="1" thickBot="1">
      <c r="A10" s="259" t="s">
        <v>2</v>
      </c>
      <c r="B10" s="260"/>
      <c r="C10" s="418"/>
      <c r="D10" s="419"/>
      <c r="E10" s="420"/>
      <c r="K10" s="263"/>
    </row>
    <row r="11" spans="1:11" ht="23.25" customHeight="1">
      <c r="A11" s="264" t="s">
        <v>3</v>
      </c>
      <c r="B11" s="265"/>
      <c r="C11" s="266" t="s">
        <v>4</v>
      </c>
      <c r="D11" s="267" t="s">
        <v>5</v>
      </c>
      <c r="E11" s="266" t="s">
        <v>5</v>
      </c>
      <c r="F11" s="476" t="s">
        <v>6</v>
      </c>
      <c r="G11" s="477"/>
      <c r="H11" s="478"/>
      <c r="I11" s="122" t="s">
        <v>7</v>
      </c>
      <c r="J11" s="431" t="s">
        <v>125</v>
      </c>
      <c r="K11" s="266" t="s">
        <v>62</v>
      </c>
    </row>
    <row r="12" spans="1:11" ht="15.75" customHeight="1" thickBot="1">
      <c r="A12" s="209" t="s">
        <v>10</v>
      </c>
      <c r="B12" s="118"/>
      <c r="C12" s="137" t="s">
        <v>11</v>
      </c>
      <c r="D12" s="268" t="s">
        <v>12</v>
      </c>
      <c r="E12" s="269" t="s">
        <v>12</v>
      </c>
      <c r="F12" s="270"/>
      <c r="G12" s="271"/>
      <c r="H12" s="271"/>
      <c r="I12" s="126" t="s">
        <v>126</v>
      </c>
      <c r="J12" s="127"/>
      <c r="K12" s="137" t="s">
        <v>63</v>
      </c>
    </row>
    <row r="13" spans="1:11" ht="15.75" customHeight="1" thickBot="1">
      <c r="A13" s="273"/>
      <c r="B13" s="274"/>
      <c r="C13" s="269"/>
      <c r="D13" s="175" t="s">
        <v>14</v>
      </c>
      <c r="E13" s="269" t="s">
        <v>15</v>
      </c>
      <c r="F13" s="275" t="s">
        <v>16</v>
      </c>
      <c r="G13" s="275" t="s">
        <v>17</v>
      </c>
      <c r="H13" s="276" t="s">
        <v>18</v>
      </c>
      <c r="I13" s="275" t="s">
        <v>19</v>
      </c>
      <c r="J13" s="277" t="s">
        <v>20</v>
      </c>
      <c r="K13" s="269"/>
    </row>
    <row r="14" spans="1:11" ht="16.5" customHeight="1">
      <c r="A14" s="264"/>
      <c r="B14" s="278" t="s">
        <v>1</v>
      </c>
      <c r="C14" s="266"/>
      <c r="D14" s="268"/>
      <c r="E14" s="266"/>
      <c r="F14" s="125"/>
      <c r="G14" s="122"/>
      <c r="H14" s="226"/>
      <c r="I14" s="126"/>
      <c r="J14" s="430"/>
      <c r="K14" s="279"/>
    </row>
    <row r="15" spans="1:11" ht="23.25" customHeight="1">
      <c r="A15" s="209" t="s">
        <v>300</v>
      </c>
      <c r="B15" s="118"/>
      <c r="C15" s="137" t="s">
        <v>325</v>
      </c>
      <c r="D15" s="268"/>
      <c r="E15" s="137"/>
      <c r="F15" s="125">
        <v>4.2239520958083832</v>
      </c>
      <c r="G15" s="126">
        <v>4.9216586826347299</v>
      </c>
      <c r="H15" s="126">
        <v>23.383922155688619</v>
      </c>
      <c r="I15" s="125">
        <v>155.56047904191618</v>
      </c>
      <c r="J15" s="125">
        <v>0.67</v>
      </c>
      <c r="K15" s="131" t="s">
        <v>22</v>
      </c>
    </row>
    <row r="16" spans="1:11" ht="15" customHeight="1">
      <c r="A16" s="209"/>
      <c r="B16" s="118" t="s">
        <v>23</v>
      </c>
      <c r="C16" s="137"/>
      <c r="D16" s="268">
        <v>10</v>
      </c>
      <c r="E16" s="137">
        <v>10</v>
      </c>
      <c r="F16" s="125"/>
      <c r="G16" s="126"/>
      <c r="H16" s="126"/>
      <c r="I16" s="125"/>
      <c r="J16" s="125"/>
      <c r="K16" s="131"/>
    </row>
    <row r="17" spans="1:11" ht="15" customHeight="1">
      <c r="A17" s="209"/>
      <c r="B17" s="118" t="s">
        <v>24</v>
      </c>
      <c r="C17" s="137"/>
      <c r="D17" s="268">
        <v>7.5</v>
      </c>
      <c r="E17" s="137">
        <v>7.5</v>
      </c>
      <c r="F17" s="125"/>
      <c r="G17" s="126"/>
      <c r="H17" s="126"/>
      <c r="I17" s="127"/>
      <c r="J17" s="125"/>
      <c r="K17" s="131"/>
    </row>
    <row r="18" spans="1:11" ht="15" customHeight="1">
      <c r="A18" s="209"/>
      <c r="B18" s="118" t="s">
        <v>25</v>
      </c>
      <c r="C18" s="137"/>
      <c r="D18" s="268">
        <v>75</v>
      </c>
      <c r="E18" s="137">
        <v>75</v>
      </c>
      <c r="F18" s="125"/>
      <c r="G18" s="126"/>
      <c r="H18" s="126"/>
      <c r="I18" s="127"/>
      <c r="J18" s="125"/>
      <c r="K18" s="131"/>
    </row>
    <row r="19" spans="1:11" ht="15" customHeight="1">
      <c r="A19" s="209"/>
      <c r="B19" s="118" t="s">
        <v>26</v>
      </c>
      <c r="C19" s="137"/>
      <c r="D19" s="268">
        <v>48</v>
      </c>
      <c r="E19" s="137">
        <v>48</v>
      </c>
      <c r="F19" s="125"/>
      <c r="G19" s="126"/>
      <c r="H19" s="126"/>
      <c r="I19" s="127"/>
      <c r="J19" s="125"/>
      <c r="K19" s="131"/>
    </row>
    <row r="20" spans="1:11" ht="15" customHeight="1">
      <c r="A20" s="209"/>
      <c r="B20" s="118" t="s">
        <v>27</v>
      </c>
      <c r="C20" s="137"/>
      <c r="D20" s="268">
        <v>2</v>
      </c>
      <c r="E20" s="137">
        <v>2</v>
      </c>
      <c r="F20" s="125"/>
      <c r="G20" s="126"/>
      <c r="H20" s="126"/>
      <c r="I20" s="127"/>
      <c r="J20" s="125"/>
      <c r="K20" s="131"/>
    </row>
    <row r="21" spans="1:11" ht="15" customHeight="1">
      <c r="A21" s="209"/>
      <c r="B21" s="280" t="s">
        <v>222</v>
      </c>
      <c r="C21" s="137"/>
      <c r="D21" s="268">
        <v>0.4</v>
      </c>
      <c r="E21" s="137">
        <v>0.4</v>
      </c>
      <c r="F21" s="125"/>
      <c r="G21" s="126"/>
      <c r="H21" s="126"/>
      <c r="I21" s="127"/>
      <c r="J21" s="125"/>
      <c r="K21" s="131"/>
    </row>
    <row r="22" spans="1:11" ht="15" customHeight="1">
      <c r="A22" s="209"/>
      <c r="B22" s="280" t="s">
        <v>29</v>
      </c>
      <c r="C22" s="137"/>
      <c r="D22" s="268">
        <v>3</v>
      </c>
      <c r="E22" s="137">
        <v>3</v>
      </c>
      <c r="F22" s="125"/>
      <c r="G22" s="126"/>
      <c r="H22" s="126"/>
      <c r="I22" s="127"/>
      <c r="J22" s="125"/>
      <c r="K22" s="131"/>
    </row>
    <row r="23" spans="1:11" ht="23.25" customHeight="1">
      <c r="A23" s="209" t="s">
        <v>30</v>
      </c>
      <c r="B23" s="118"/>
      <c r="C23" s="137" t="s">
        <v>316</v>
      </c>
      <c r="D23" s="119"/>
      <c r="E23" s="119"/>
      <c r="F23" s="125">
        <v>2.8494000000000002</v>
      </c>
      <c r="G23" s="126">
        <v>2.4102000000000001</v>
      </c>
      <c r="H23" s="126">
        <v>14.351400000000002</v>
      </c>
      <c r="I23" s="126">
        <v>90.54</v>
      </c>
      <c r="J23" s="120">
        <v>1.17</v>
      </c>
      <c r="K23" s="131" t="s">
        <v>127</v>
      </c>
    </row>
    <row r="24" spans="1:11" ht="15" customHeight="1">
      <c r="A24" s="209"/>
      <c r="B24" s="118" t="s">
        <v>32</v>
      </c>
      <c r="C24" s="137"/>
      <c r="D24" s="119">
        <v>2.5</v>
      </c>
      <c r="E24" s="119">
        <v>2.5</v>
      </c>
      <c r="F24" s="120"/>
      <c r="G24" s="119"/>
      <c r="H24" s="120"/>
      <c r="I24" s="120"/>
      <c r="J24" s="120"/>
      <c r="K24" s="131"/>
    </row>
    <row r="25" spans="1:11" ht="15" customHeight="1">
      <c r="A25" s="209"/>
      <c r="B25" s="118" t="s">
        <v>27</v>
      </c>
      <c r="C25" s="137"/>
      <c r="D25" s="119">
        <v>6</v>
      </c>
      <c r="E25" s="119">
        <v>6</v>
      </c>
      <c r="F25" s="120"/>
      <c r="G25" s="119"/>
      <c r="H25" s="119"/>
      <c r="I25" s="119"/>
      <c r="J25" s="120"/>
      <c r="K25" s="131"/>
    </row>
    <row r="26" spans="1:11" ht="15" customHeight="1">
      <c r="A26" s="268"/>
      <c r="B26" s="118" t="s">
        <v>25</v>
      </c>
      <c r="C26" s="137"/>
      <c r="D26" s="119">
        <v>90</v>
      </c>
      <c r="E26" s="119">
        <v>90</v>
      </c>
      <c r="F26" s="120"/>
      <c r="G26" s="119"/>
      <c r="H26" s="119"/>
      <c r="I26" s="119"/>
      <c r="J26" s="120"/>
      <c r="K26" s="131"/>
    </row>
    <row r="27" spans="1:11" ht="15" customHeight="1">
      <c r="A27" s="268"/>
      <c r="B27" s="118" t="s">
        <v>26</v>
      </c>
      <c r="C27" s="137"/>
      <c r="D27" s="120">
        <v>108</v>
      </c>
      <c r="E27" s="119">
        <v>108</v>
      </c>
      <c r="F27" s="120"/>
      <c r="G27" s="119"/>
      <c r="H27" s="136"/>
      <c r="I27" s="119"/>
      <c r="J27" s="136"/>
      <c r="K27" s="131"/>
    </row>
    <row r="28" spans="1:11" ht="23.25" customHeight="1">
      <c r="A28" s="209" t="s">
        <v>33</v>
      </c>
      <c r="B28" s="118"/>
      <c r="C28" s="135" t="s">
        <v>128</v>
      </c>
      <c r="D28" s="120"/>
      <c r="E28" s="119"/>
      <c r="F28" s="125">
        <v>1.915</v>
      </c>
      <c r="G28" s="126">
        <v>4.3549999999999995</v>
      </c>
      <c r="H28" s="127">
        <v>12.920000000000002</v>
      </c>
      <c r="I28" s="126">
        <v>98.500000000000014</v>
      </c>
      <c r="J28" s="136"/>
      <c r="K28" s="131" t="s">
        <v>35</v>
      </c>
    </row>
    <row r="29" spans="1:11" ht="15" customHeight="1">
      <c r="A29" s="209"/>
      <c r="B29" s="118" t="s">
        <v>36</v>
      </c>
      <c r="C29" s="137"/>
      <c r="D29" s="120">
        <v>25</v>
      </c>
      <c r="E29" s="119">
        <v>25</v>
      </c>
      <c r="F29" s="120"/>
      <c r="G29" s="119"/>
      <c r="H29" s="119"/>
      <c r="I29" s="119"/>
      <c r="J29" s="120"/>
      <c r="K29" s="131"/>
    </row>
    <row r="30" spans="1:11" ht="15" customHeight="1" thickBot="1">
      <c r="A30" s="209"/>
      <c r="B30" s="118" t="s">
        <v>29</v>
      </c>
      <c r="C30" s="137"/>
      <c r="D30" s="120">
        <v>5</v>
      </c>
      <c r="E30" s="119">
        <v>5</v>
      </c>
      <c r="F30" s="120" t="s">
        <v>1</v>
      </c>
      <c r="G30" s="281"/>
      <c r="H30" s="119"/>
      <c r="I30" s="119"/>
      <c r="J30" s="120"/>
      <c r="K30" s="131"/>
    </row>
    <row r="31" spans="1:11" ht="15.75" customHeight="1" thickBot="1">
      <c r="A31" s="282" t="s">
        <v>37</v>
      </c>
      <c r="B31" s="283"/>
      <c r="C31" s="284">
        <v>359</v>
      </c>
      <c r="D31" s="285"/>
      <c r="E31" s="175"/>
      <c r="F31" s="121">
        <v>8.7899999999999991</v>
      </c>
      <c r="G31" s="121">
        <v>9.7799999999999994</v>
      </c>
      <c r="H31" s="121">
        <f>H23+H23+H28</f>
        <v>41.622800000000005</v>
      </c>
      <c r="I31" s="121">
        <f>I23+I28+I23</f>
        <v>279.58000000000004</v>
      </c>
      <c r="J31" s="121">
        <f t="shared" ref="J31" si="0">SUM(J15:J30)</f>
        <v>1.8399999999999999</v>
      </c>
      <c r="K31" s="286"/>
    </row>
    <row r="32" spans="1:11" ht="15" customHeight="1">
      <c r="A32" s="264"/>
      <c r="B32" s="278" t="s">
        <v>38</v>
      </c>
      <c r="C32" s="137"/>
      <c r="D32" s="268"/>
      <c r="E32" s="137"/>
      <c r="F32" s="125"/>
      <c r="G32" s="122"/>
      <c r="H32" s="127"/>
      <c r="I32" s="122"/>
      <c r="J32" s="127"/>
      <c r="K32" s="279"/>
    </row>
    <row r="33" spans="1:11" ht="17.25" customHeight="1" thickBot="1">
      <c r="A33" s="209" t="s">
        <v>52</v>
      </c>
      <c r="B33" s="118"/>
      <c r="C33" s="137">
        <v>100</v>
      </c>
      <c r="D33" s="136">
        <v>100</v>
      </c>
      <c r="E33" s="119">
        <v>100</v>
      </c>
      <c r="F33" s="127">
        <v>0.4</v>
      </c>
      <c r="G33" s="126">
        <v>0.4</v>
      </c>
      <c r="H33" s="127">
        <v>9.8000000000000007</v>
      </c>
      <c r="I33" s="126">
        <v>47</v>
      </c>
      <c r="J33" s="127">
        <v>10</v>
      </c>
      <c r="K33" s="126" t="s">
        <v>146</v>
      </c>
    </row>
    <row r="34" spans="1:11" ht="15.75" customHeight="1" thickBot="1">
      <c r="A34" s="282" t="s">
        <v>37</v>
      </c>
      <c r="B34" s="283"/>
      <c r="C34" s="287">
        <v>100</v>
      </c>
      <c r="D34" s="288"/>
      <c r="E34" s="299"/>
      <c r="F34" s="289">
        <f>F33</f>
        <v>0.4</v>
      </c>
      <c r="G34" s="289">
        <f>G33</f>
        <v>0.4</v>
      </c>
      <c r="H34" s="289">
        <f>H33</f>
        <v>9.8000000000000007</v>
      </c>
      <c r="I34" s="289">
        <f>I33</f>
        <v>47</v>
      </c>
      <c r="J34" s="289">
        <f>J33</f>
        <v>10</v>
      </c>
      <c r="K34" s="286"/>
    </row>
    <row r="35" spans="1:11" ht="15" customHeight="1">
      <c r="A35" s="264"/>
      <c r="B35" s="278" t="s">
        <v>40</v>
      </c>
      <c r="C35" s="290"/>
      <c r="D35" s="291"/>
      <c r="E35" s="290"/>
      <c r="F35" s="431"/>
      <c r="G35" s="122"/>
      <c r="H35" s="431"/>
      <c r="I35" s="122"/>
      <c r="J35" s="431"/>
      <c r="K35" s="292"/>
    </row>
    <row r="36" spans="1:11" ht="26.25" customHeight="1">
      <c r="A36" s="209" t="s">
        <v>462</v>
      </c>
      <c r="B36" s="280"/>
      <c r="C36" s="120">
        <v>40</v>
      </c>
      <c r="D36" s="126"/>
      <c r="E36" s="226"/>
      <c r="F36" s="127">
        <v>0.42479999999999996</v>
      </c>
      <c r="G36" s="126">
        <v>6.8799999999999986E-2</v>
      </c>
      <c r="H36" s="127">
        <v>3.4079999999999999</v>
      </c>
      <c r="I36" s="126">
        <v>15.959999999999999</v>
      </c>
      <c r="J36" s="126">
        <v>1.7499999999999998</v>
      </c>
      <c r="K36" s="131" t="s">
        <v>463</v>
      </c>
    </row>
    <row r="37" spans="1:11" ht="15" customHeight="1">
      <c r="A37" s="209"/>
      <c r="B37" s="280" t="s">
        <v>84</v>
      </c>
      <c r="C37" s="120"/>
      <c r="D37" s="126">
        <v>38.119999999999997</v>
      </c>
      <c r="E37" s="226">
        <v>30.5</v>
      </c>
      <c r="F37" s="125"/>
      <c r="G37" s="125"/>
      <c r="H37" s="125"/>
      <c r="I37" s="125"/>
      <c r="J37" s="125"/>
      <c r="K37" s="131"/>
    </row>
    <row r="38" spans="1:11" ht="15" customHeight="1">
      <c r="A38" s="209"/>
      <c r="B38" s="280" t="s">
        <v>345</v>
      </c>
      <c r="C38" s="120"/>
      <c r="D38" s="126">
        <v>11.4</v>
      </c>
      <c r="E38" s="226">
        <v>10</v>
      </c>
      <c r="F38" s="127"/>
      <c r="G38" s="126"/>
      <c r="H38" s="126"/>
      <c r="I38" s="127"/>
      <c r="J38" s="125"/>
      <c r="K38" s="131"/>
    </row>
    <row r="39" spans="1:11" ht="15" customHeight="1">
      <c r="A39" s="209"/>
      <c r="B39" s="280" t="s">
        <v>135</v>
      </c>
      <c r="C39" s="120"/>
      <c r="D39" s="126">
        <v>2</v>
      </c>
      <c r="E39" s="226">
        <v>2</v>
      </c>
      <c r="F39" s="127"/>
      <c r="G39" s="126"/>
      <c r="H39" s="126"/>
      <c r="I39" s="127"/>
      <c r="J39" s="125"/>
      <c r="K39" s="131"/>
    </row>
    <row r="40" spans="1:11" ht="44.25" customHeight="1">
      <c r="A40" s="209" t="s">
        <v>443</v>
      </c>
      <c r="B40" s="118"/>
      <c r="C40" s="119" t="s">
        <v>131</v>
      </c>
      <c r="D40" s="127"/>
      <c r="E40" s="126"/>
      <c r="F40" s="127">
        <v>3.49</v>
      </c>
      <c r="G40" s="126">
        <v>2.86</v>
      </c>
      <c r="H40" s="127">
        <v>10.47</v>
      </c>
      <c r="I40" s="126">
        <v>88.11</v>
      </c>
      <c r="J40" s="127">
        <v>5.05</v>
      </c>
      <c r="K40" s="131" t="s">
        <v>365</v>
      </c>
    </row>
    <row r="41" spans="1:11" ht="15" customHeight="1">
      <c r="A41" s="209"/>
      <c r="B41" s="118" t="s">
        <v>256</v>
      </c>
      <c r="C41" s="135"/>
      <c r="D41" s="136">
        <v>17.5</v>
      </c>
      <c r="E41" s="119">
        <v>11.4</v>
      </c>
      <c r="F41" s="127"/>
      <c r="G41" s="126"/>
      <c r="H41" s="127"/>
      <c r="I41" s="126"/>
      <c r="J41" s="127"/>
      <c r="K41" s="131"/>
    </row>
    <row r="42" spans="1:11" ht="15" customHeight="1">
      <c r="A42" s="209"/>
      <c r="B42" s="118" t="s">
        <v>259</v>
      </c>
      <c r="C42" s="135"/>
      <c r="D42" s="136">
        <v>11.97</v>
      </c>
      <c r="E42" s="119">
        <v>11.4</v>
      </c>
      <c r="F42" s="127"/>
      <c r="G42" s="126"/>
      <c r="H42" s="127"/>
      <c r="I42" s="126"/>
      <c r="J42" s="127"/>
      <c r="K42" s="131"/>
    </row>
    <row r="43" spans="1:11" ht="15" customHeight="1">
      <c r="A43" s="209"/>
      <c r="B43" s="118" t="s">
        <v>41</v>
      </c>
      <c r="C43" s="135"/>
      <c r="D43" s="136">
        <v>1.19</v>
      </c>
      <c r="E43" s="119">
        <v>1</v>
      </c>
      <c r="F43" s="127"/>
      <c r="G43" s="126"/>
      <c r="H43" s="127"/>
      <c r="I43" s="126"/>
      <c r="J43" s="127"/>
      <c r="K43" s="131"/>
    </row>
    <row r="44" spans="1:11" ht="15" customHeight="1">
      <c r="A44" s="209"/>
      <c r="B44" s="118" t="s">
        <v>42</v>
      </c>
      <c r="C44" s="135"/>
      <c r="D44" s="136">
        <v>0.96</v>
      </c>
      <c r="E44" s="119">
        <v>0.8</v>
      </c>
      <c r="F44" s="127"/>
      <c r="G44" s="126"/>
      <c r="H44" s="127"/>
      <c r="I44" s="126"/>
      <c r="J44" s="127"/>
      <c r="K44" s="131"/>
    </row>
    <row r="45" spans="1:11" ht="15" customHeight="1">
      <c r="A45" s="209"/>
      <c r="B45" s="118" t="s">
        <v>43</v>
      </c>
      <c r="C45" s="135"/>
      <c r="D45" s="136">
        <v>1</v>
      </c>
      <c r="E45" s="119">
        <v>1</v>
      </c>
      <c r="F45" s="127"/>
      <c r="G45" s="126"/>
      <c r="H45" s="127"/>
      <c r="I45" s="126"/>
      <c r="J45" s="127"/>
      <c r="K45" s="131"/>
    </row>
    <row r="46" spans="1:11" ht="15" customHeight="1">
      <c r="A46" s="209"/>
      <c r="B46" s="280" t="s">
        <v>222</v>
      </c>
      <c r="C46" s="135"/>
      <c r="D46" s="136">
        <v>0.1</v>
      </c>
      <c r="E46" s="119">
        <v>0.1</v>
      </c>
      <c r="F46" s="127"/>
      <c r="G46" s="126"/>
      <c r="H46" s="127"/>
      <c r="I46" s="126"/>
      <c r="J46" s="127"/>
      <c r="K46" s="131"/>
    </row>
    <row r="47" spans="1:11" ht="25.5" customHeight="1">
      <c r="A47" s="209"/>
      <c r="B47" s="280" t="s">
        <v>407</v>
      </c>
      <c r="C47" s="135"/>
      <c r="D47" s="136"/>
      <c r="E47" s="119">
        <v>14.3</v>
      </c>
      <c r="F47" s="127"/>
      <c r="G47" s="126"/>
      <c r="H47" s="127"/>
      <c r="I47" s="126"/>
      <c r="J47" s="127"/>
      <c r="K47" s="131"/>
    </row>
    <row r="48" spans="1:11" ht="20.25" customHeight="1">
      <c r="A48" s="209"/>
      <c r="B48" s="118" t="s">
        <v>181</v>
      </c>
      <c r="C48" s="135"/>
      <c r="D48" s="134"/>
      <c r="E48" s="119">
        <v>10</v>
      </c>
      <c r="F48" s="127"/>
      <c r="G48" s="126"/>
      <c r="H48" s="127"/>
      <c r="I48" s="126"/>
      <c r="J48" s="127"/>
      <c r="K48" s="131"/>
    </row>
    <row r="49" spans="1:11" ht="15" customHeight="1">
      <c r="A49" s="209"/>
      <c r="B49" s="118" t="s">
        <v>299</v>
      </c>
      <c r="C49" s="135"/>
      <c r="D49" s="134" t="s">
        <v>283</v>
      </c>
      <c r="E49" s="119">
        <v>6</v>
      </c>
      <c r="F49" s="127"/>
      <c r="G49" s="126"/>
      <c r="H49" s="127"/>
      <c r="I49" s="126"/>
      <c r="J49" s="127"/>
      <c r="K49" s="131"/>
    </row>
    <row r="50" spans="1:11" ht="15" customHeight="1">
      <c r="A50" s="209"/>
      <c r="B50" s="118" t="s">
        <v>45</v>
      </c>
      <c r="C50" s="119"/>
      <c r="D50" s="127">
        <v>60</v>
      </c>
      <c r="E50" s="126">
        <v>45</v>
      </c>
      <c r="F50" s="127"/>
      <c r="G50" s="126"/>
      <c r="H50" s="127"/>
      <c r="I50" s="126"/>
      <c r="J50" s="127"/>
      <c r="K50" s="131"/>
    </row>
    <row r="51" spans="1:11" ht="15" customHeight="1">
      <c r="A51" s="209"/>
      <c r="B51" s="118" t="s">
        <v>46</v>
      </c>
      <c r="C51" s="119"/>
      <c r="D51" s="127">
        <v>7.5</v>
      </c>
      <c r="E51" s="126">
        <v>6</v>
      </c>
      <c r="F51" s="127"/>
      <c r="G51" s="126"/>
      <c r="H51" s="127"/>
      <c r="I51" s="126"/>
      <c r="J51" s="127"/>
      <c r="K51" s="131"/>
    </row>
    <row r="52" spans="1:11" ht="15" customHeight="1">
      <c r="A52" s="209"/>
      <c r="B52" s="118" t="s">
        <v>41</v>
      </c>
      <c r="C52" s="119"/>
      <c r="D52" s="127">
        <v>7.14</v>
      </c>
      <c r="E52" s="126">
        <v>6</v>
      </c>
      <c r="F52" s="127"/>
      <c r="G52" s="126"/>
      <c r="H52" s="127"/>
      <c r="I52" s="126"/>
      <c r="J52" s="127"/>
      <c r="K52" s="131"/>
    </row>
    <row r="53" spans="1:11" ht="15" customHeight="1">
      <c r="A53" s="209"/>
      <c r="B53" s="118" t="s">
        <v>47</v>
      </c>
      <c r="C53" s="119"/>
      <c r="D53" s="127">
        <v>1.5</v>
      </c>
      <c r="E53" s="126">
        <v>1.5</v>
      </c>
      <c r="F53" s="127"/>
      <c r="G53" s="126"/>
      <c r="H53" s="127"/>
      <c r="I53" s="126"/>
      <c r="J53" s="127"/>
      <c r="K53" s="131"/>
    </row>
    <row r="54" spans="1:11" ht="15" customHeight="1">
      <c r="A54" s="209"/>
      <c r="B54" s="280" t="s">
        <v>222</v>
      </c>
      <c r="C54" s="119"/>
      <c r="D54" s="127">
        <v>0.5</v>
      </c>
      <c r="E54" s="126">
        <v>0.5</v>
      </c>
      <c r="F54" s="127"/>
      <c r="G54" s="126"/>
      <c r="H54" s="127"/>
      <c r="I54" s="126"/>
      <c r="J54" s="127"/>
      <c r="K54" s="131"/>
    </row>
    <row r="55" spans="1:11" ht="15" customHeight="1">
      <c r="A55" s="209"/>
      <c r="B55" s="118" t="s">
        <v>26</v>
      </c>
      <c r="C55" s="119"/>
      <c r="D55" s="127">
        <v>105</v>
      </c>
      <c r="E55" s="126">
        <v>105</v>
      </c>
      <c r="F55" s="127"/>
      <c r="G55" s="126"/>
      <c r="H55" s="127"/>
      <c r="I55" s="126"/>
      <c r="J55" s="127"/>
      <c r="K55" s="131"/>
    </row>
    <row r="56" spans="1:11" ht="23.25" customHeight="1">
      <c r="A56" s="209" t="s">
        <v>383</v>
      </c>
      <c r="B56" s="118"/>
      <c r="C56" s="119">
        <v>50</v>
      </c>
      <c r="D56" s="127"/>
      <c r="E56" s="126"/>
      <c r="F56" s="127">
        <v>8.3500000000000014</v>
      </c>
      <c r="G56" s="126">
        <v>9.68</v>
      </c>
      <c r="H56" s="127">
        <v>8.2199999999999989</v>
      </c>
      <c r="I56" s="126">
        <v>154</v>
      </c>
      <c r="J56" s="127">
        <v>0.09</v>
      </c>
      <c r="K56" s="131" t="s">
        <v>384</v>
      </c>
    </row>
    <row r="57" spans="1:11" ht="15.75" customHeight="1">
      <c r="A57" s="209"/>
      <c r="B57" s="118" t="s">
        <v>385</v>
      </c>
      <c r="C57" s="119"/>
      <c r="D57" s="120">
        <v>36.5</v>
      </c>
      <c r="E57" s="119">
        <v>36.5</v>
      </c>
      <c r="F57" s="127"/>
      <c r="G57" s="126"/>
      <c r="H57" s="127"/>
      <c r="I57" s="126"/>
      <c r="J57" s="127"/>
      <c r="K57" s="131"/>
    </row>
    <row r="58" spans="1:11" ht="16.5" customHeight="1">
      <c r="A58" s="209"/>
      <c r="B58" s="118" t="s">
        <v>196</v>
      </c>
      <c r="C58" s="119"/>
      <c r="D58" s="120">
        <v>9.3000000000000007</v>
      </c>
      <c r="E58" s="119">
        <v>9.3000000000000007</v>
      </c>
      <c r="F58" s="127"/>
      <c r="G58" s="126"/>
      <c r="H58" s="127"/>
      <c r="I58" s="126"/>
      <c r="J58" s="127"/>
      <c r="K58" s="126"/>
    </row>
    <row r="59" spans="1:11" ht="15" customHeight="1">
      <c r="A59" s="209"/>
      <c r="B59" s="118" t="s">
        <v>26</v>
      </c>
      <c r="C59" s="119"/>
      <c r="D59" s="120">
        <v>13.6</v>
      </c>
      <c r="E59" s="119">
        <v>13.6</v>
      </c>
      <c r="F59" s="127"/>
      <c r="G59" s="126"/>
      <c r="H59" s="127"/>
      <c r="I59" s="126"/>
      <c r="J59" s="127"/>
      <c r="K59" s="272"/>
    </row>
    <row r="60" spans="1:11" ht="15" customHeight="1">
      <c r="A60" s="209"/>
      <c r="B60" s="118" t="s">
        <v>222</v>
      </c>
      <c r="C60" s="119"/>
      <c r="D60" s="120">
        <v>0.5</v>
      </c>
      <c r="E60" s="119">
        <v>0.5</v>
      </c>
      <c r="F60" s="127"/>
      <c r="G60" s="126"/>
      <c r="H60" s="127"/>
      <c r="I60" s="126"/>
      <c r="J60" s="127"/>
      <c r="K60" s="126"/>
    </row>
    <row r="61" spans="1:11" ht="15" customHeight="1">
      <c r="A61" s="209"/>
      <c r="B61" s="118" t="s">
        <v>229</v>
      </c>
      <c r="C61" s="119"/>
      <c r="D61" s="120">
        <v>0.6</v>
      </c>
      <c r="E61" s="119">
        <v>0.5</v>
      </c>
      <c r="F61" s="127"/>
      <c r="G61" s="126"/>
      <c r="H61" s="127"/>
      <c r="I61" s="126"/>
      <c r="J61" s="127"/>
      <c r="K61" s="126"/>
    </row>
    <row r="62" spans="1:11" ht="15" customHeight="1">
      <c r="A62" s="118"/>
      <c r="B62" s="280" t="s">
        <v>48</v>
      </c>
      <c r="C62" s="119"/>
      <c r="D62" s="120">
        <v>5</v>
      </c>
      <c r="E62" s="119">
        <v>5</v>
      </c>
      <c r="F62" s="127"/>
      <c r="G62" s="126"/>
      <c r="H62" s="127"/>
      <c r="I62" s="126"/>
      <c r="J62" s="127"/>
      <c r="K62" s="126"/>
    </row>
    <row r="63" spans="1:11" ht="15" customHeight="1">
      <c r="A63" s="118"/>
      <c r="B63" s="118" t="s">
        <v>49</v>
      </c>
      <c r="C63" s="119"/>
      <c r="D63" s="120"/>
      <c r="E63" s="119">
        <v>62.5</v>
      </c>
      <c r="F63" s="127"/>
      <c r="G63" s="126"/>
      <c r="H63" s="127"/>
      <c r="I63" s="126"/>
      <c r="J63" s="127"/>
      <c r="K63" s="126"/>
    </row>
    <row r="64" spans="1:11" ht="15" customHeight="1">
      <c r="A64" s="209"/>
      <c r="B64" s="118" t="s">
        <v>135</v>
      </c>
      <c r="C64" s="119"/>
      <c r="D64" s="125">
        <v>1.7</v>
      </c>
      <c r="E64" s="126">
        <v>1.7</v>
      </c>
      <c r="F64" s="127"/>
      <c r="G64" s="126"/>
      <c r="H64" s="127"/>
      <c r="I64" s="126"/>
      <c r="J64" s="127"/>
      <c r="K64" s="126"/>
    </row>
    <row r="65" spans="1:11" ht="23.25" customHeight="1">
      <c r="A65" s="209" t="s">
        <v>386</v>
      </c>
      <c r="B65" s="118"/>
      <c r="C65" s="119" t="s">
        <v>321</v>
      </c>
      <c r="D65" s="120"/>
      <c r="E65" s="119"/>
      <c r="F65" s="127">
        <v>3.3743000000000003</v>
      </c>
      <c r="G65" s="126">
        <v>5.1218000000000004</v>
      </c>
      <c r="H65" s="127">
        <v>15.075100000000001</v>
      </c>
      <c r="I65" s="126">
        <v>119.9</v>
      </c>
      <c r="J65" s="136"/>
      <c r="K65" s="131" t="s">
        <v>387</v>
      </c>
    </row>
    <row r="66" spans="1:11" ht="15" customHeight="1">
      <c r="A66" s="209"/>
      <c r="B66" s="118" t="s">
        <v>388</v>
      </c>
      <c r="C66" s="119"/>
      <c r="D66" s="120">
        <v>27.5</v>
      </c>
      <c r="E66" s="119">
        <v>27.5</v>
      </c>
      <c r="F66" s="136"/>
      <c r="G66" s="119"/>
      <c r="H66" s="136"/>
      <c r="I66" s="119"/>
      <c r="J66" s="136"/>
      <c r="K66" s="131"/>
    </row>
    <row r="67" spans="1:11" ht="15" customHeight="1">
      <c r="A67" s="209"/>
      <c r="B67" s="118" t="s">
        <v>26</v>
      </c>
      <c r="C67" s="119"/>
      <c r="D67" s="120">
        <v>88</v>
      </c>
      <c r="E67" s="119">
        <v>88</v>
      </c>
      <c r="F67" s="136"/>
      <c r="G67" s="119"/>
      <c r="H67" s="136"/>
      <c r="I67" s="119"/>
      <c r="J67" s="136"/>
      <c r="K67" s="131"/>
    </row>
    <row r="68" spans="1:11" ht="15" customHeight="1">
      <c r="A68" s="209"/>
      <c r="B68" s="118" t="s">
        <v>29</v>
      </c>
      <c r="C68" s="119"/>
      <c r="D68" s="120">
        <v>2</v>
      </c>
      <c r="E68" s="119">
        <v>2</v>
      </c>
      <c r="F68" s="136"/>
      <c r="G68" s="119"/>
      <c r="H68" s="136"/>
      <c r="I68" s="119"/>
      <c r="J68" s="136"/>
      <c r="K68" s="131"/>
    </row>
    <row r="69" spans="1:11" ht="15" customHeight="1">
      <c r="A69" s="209"/>
      <c r="B69" s="118" t="s">
        <v>222</v>
      </c>
      <c r="C69" s="135"/>
      <c r="D69" s="120">
        <v>0.28000000000000003</v>
      </c>
      <c r="E69" s="119">
        <v>0.28000000000000003</v>
      </c>
      <c r="F69" s="136"/>
      <c r="G69" s="119"/>
      <c r="H69" s="136"/>
      <c r="I69" s="119"/>
      <c r="J69" s="136"/>
      <c r="K69" s="131"/>
    </row>
    <row r="70" spans="1:11" ht="23.25" customHeight="1">
      <c r="A70" s="293" t="s">
        <v>334</v>
      </c>
      <c r="B70" s="118"/>
      <c r="C70" s="119">
        <v>150</v>
      </c>
      <c r="D70" s="127"/>
      <c r="E70" s="126"/>
      <c r="F70" s="127">
        <v>0.4965</v>
      </c>
      <c r="G70" s="126">
        <v>6.7500000000000004E-2</v>
      </c>
      <c r="H70" s="127">
        <v>24.0105</v>
      </c>
      <c r="I70" s="294">
        <v>99.6</v>
      </c>
      <c r="J70" s="136">
        <v>0.54</v>
      </c>
      <c r="K70" s="131" t="s">
        <v>335</v>
      </c>
    </row>
    <row r="71" spans="1:11" ht="30" customHeight="1">
      <c r="A71" s="295"/>
      <c r="B71" s="118" t="s">
        <v>336</v>
      </c>
      <c r="C71" s="119"/>
      <c r="D71" s="127">
        <v>12.75</v>
      </c>
      <c r="E71" s="126">
        <v>12.5</v>
      </c>
      <c r="F71" s="136"/>
      <c r="G71" s="119"/>
      <c r="H71" s="119"/>
      <c r="I71" s="119"/>
      <c r="J71" s="119"/>
      <c r="K71" s="131"/>
    </row>
    <row r="72" spans="1:11" ht="15" customHeight="1">
      <c r="A72" s="295"/>
      <c r="B72" s="257" t="s">
        <v>27</v>
      </c>
      <c r="C72" s="119"/>
      <c r="D72" s="127">
        <v>5</v>
      </c>
      <c r="E72" s="126">
        <v>5</v>
      </c>
      <c r="F72" s="136"/>
      <c r="G72" s="119"/>
      <c r="H72" s="136"/>
      <c r="I72" s="294"/>
      <c r="J72" s="136"/>
      <c r="K72" s="131"/>
    </row>
    <row r="73" spans="1:11" ht="15" customHeight="1">
      <c r="A73" s="295"/>
      <c r="B73" s="118" t="s">
        <v>64</v>
      </c>
      <c r="C73" s="119"/>
      <c r="D73" s="127">
        <v>152</v>
      </c>
      <c r="E73" s="126">
        <v>152</v>
      </c>
      <c r="F73" s="136"/>
      <c r="G73" s="119"/>
      <c r="H73" s="136"/>
      <c r="I73" s="294"/>
      <c r="J73" s="136"/>
      <c r="K73" s="131"/>
    </row>
    <row r="74" spans="1:11" ht="26.25" customHeight="1">
      <c r="A74" s="118" t="s">
        <v>196</v>
      </c>
      <c r="B74" s="118"/>
      <c r="C74" s="119">
        <v>15</v>
      </c>
      <c r="D74" s="127">
        <v>15</v>
      </c>
      <c r="E74" s="126">
        <v>15</v>
      </c>
      <c r="F74" s="136">
        <v>1.1399999999999999</v>
      </c>
      <c r="G74" s="119">
        <v>0.12</v>
      </c>
      <c r="H74" s="136">
        <v>7.38</v>
      </c>
      <c r="I74" s="294">
        <v>35.25</v>
      </c>
      <c r="J74" s="136">
        <v>0</v>
      </c>
      <c r="K74" s="131" t="s">
        <v>205</v>
      </c>
    </row>
    <row r="75" spans="1:11" ht="37.5" customHeight="1" thickBot="1">
      <c r="A75" s="209" t="s">
        <v>250</v>
      </c>
      <c r="B75" s="118"/>
      <c r="C75" s="119">
        <v>35</v>
      </c>
      <c r="D75" s="120">
        <v>35</v>
      </c>
      <c r="E75" s="281">
        <v>35</v>
      </c>
      <c r="F75" s="127">
        <v>2.3076923076923075</v>
      </c>
      <c r="G75" s="296">
        <v>0.41958041958041958</v>
      </c>
      <c r="H75" s="127">
        <v>13.846153846153847</v>
      </c>
      <c r="I75" s="296">
        <v>69.230769230769241</v>
      </c>
      <c r="J75" s="136"/>
      <c r="K75" s="297" t="s">
        <v>204</v>
      </c>
    </row>
    <row r="76" spans="1:11" ht="15.75" customHeight="1" thickBot="1">
      <c r="A76" s="282" t="s">
        <v>37</v>
      </c>
      <c r="B76" s="283"/>
      <c r="C76" s="121">
        <v>562</v>
      </c>
      <c r="D76" s="298"/>
      <c r="E76" s="299"/>
      <c r="F76" s="300">
        <v>15.43</v>
      </c>
      <c r="G76" s="300">
        <f>G36+G56+G65+G70+G74+G75+G75</f>
        <v>15.89726083916084</v>
      </c>
      <c r="H76" s="300">
        <f>H36+H40+H65+H70+H74+H75</f>
        <v>74.189753846153849</v>
      </c>
      <c r="I76" s="300">
        <f>I36+I40+I56+I65+I70+I74</f>
        <v>512.82000000000005</v>
      </c>
      <c r="J76" s="300">
        <f t="shared" ref="J76" si="1">J36+J40+J56+J65+J70+J74+J75</f>
        <v>7.43</v>
      </c>
      <c r="K76" s="286"/>
    </row>
    <row r="77" spans="1:11" ht="23.25" customHeight="1">
      <c r="A77" s="209"/>
      <c r="B77" s="301" t="s">
        <v>389</v>
      </c>
      <c r="C77" s="119"/>
      <c r="D77" s="136"/>
      <c r="E77" s="119"/>
      <c r="F77" s="136"/>
      <c r="G77" s="290"/>
      <c r="H77" s="136"/>
      <c r="I77" s="290"/>
      <c r="J77" s="136"/>
      <c r="K77" s="131"/>
    </row>
    <row r="78" spans="1:11" ht="23.25" customHeight="1">
      <c r="A78" s="209" t="s">
        <v>166</v>
      </c>
      <c r="B78" s="118"/>
      <c r="C78" s="119">
        <v>150</v>
      </c>
      <c r="D78" s="136"/>
      <c r="E78" s="119"/>
      <c r="F78" s="127">
        <v>4.3499999999999996</v>
      </c>
      <c r="G78" s="126">
        <v>3.75</v>
      </c>
      <c r="H78" s="127">
        <v>6</v>
      </c>
      <c r="I78" s="126">
        <v>75</v>
      </c>
      <c r="J78" s="136">
        <v>1.05</v>
      </c>
      <c r="K78" s="131" t="s">
        <v>143</v>
      </c>
    </row>
    <row r="79" spans="1:11" ht="23.25" customHeight="1">
      <c r="A79" s="118" t="s">
        <v>366</v>
      </c>
      <c r="B79" s="118" t="s">
        <v>173</v>
      </c>
      <c r="C79" s="119"/>
      <c r="D79" s="136">
        <v>155</v>
      </c>
      <c r="E79" s="119">
        <v>150</v>
      </c>
      <c r="F79" s="136"/>
      <c r="G79" s="119"/>
      <c r="H79" s="136"/>
      <c r="I79" s="119"/>
      <c r="J79" s="136"/>
      <c r="K79" s="131"/>
    </row>
    <row r="80" spans="1:11" ht="33" customHeight="1" thickBot="1">
      <c r="A80" s="209" t="s">
        <v>223</v>
      </c>
      <c r="B80" s="280" t="s">
        <v>74</v>
      </c>
      <c r="C80" s="119">
        <v>20</v>
      </c>
      <c r="D80" s="127">
        <v>20</v>
      </c>
      <c r="E80" s="126">
        <v>20</v>
      </c>
      <c r="F80" s="127">
        <v>3.28</v>
      </c>
      <c r="G80" s="126">
        <v>6.1</v>
      </c>
      <c r="H80" s="127">
        <v>45.84</v>
      </c>
      <c r="I80" s="126">
        <v>249</v>
      </c>
      <c r="J80" s="127"/>
      <c r="K80" s="131" t="s">
        <v>206</v>
      </c>
    </row>
    <row r="81" spans="1:11" ht="23.25" customHeight="1" thickBot="1">
      <c r="A81" s="282" t="s">
        <v>37</v>
      </c>
      <c r="B81" s="283"/>
      <c r="C81" s="302">
        <v>170</v>
      </c>
      <c r="D81" s="298"/>
      <c r="E81" s="299"/>
      <c r="F81" s="303">
        <v>5.99</v>
      </c>
      <c r="G81" s="304">
        <f t="shared" ref="G81:J81" si="2">G78+G80</f>
        <v>9.85</v>
      </c>
      <c r="H81" s="303">
        <f t="shared" si="2"/>
        <v>51.84</v>
      </c>
      <c r="I81" s="304">
        <f t="shared" si="2"/>
        <v>324</v>
      </c>
      <c r="J81" s="303">
        <f t="shared" si="2"/>
        <v>1.05</v>
      </c>
      <c r="K81" s="304"/>
    </row>
    <row r="82" spans="1:11" ht="21.75" customHeight="1">
      <c r="A82" s="209"/>
      <c r="B82" s="301" t="s">
        <v>390</v>
      </c>
      <c r="C82" s="119"/>
      <c r="D82" s="136"/>
      <c r="E82" s="119"/>
      <c r="F82" s="136"/>
      <c r="G82" s="119"/>
      <c r="H82" s="136"/>
      <c r="I82" s="119"/>
      <c r="J82" s="136"/>
      <c r="K82" s="131"/>
    </row>
    <row r="83" spans="1:11" ht="18.75" customHeight="1">
      <c r="A83" s="209" t="s">
        <v>434</v>
      </c>
      <c r="B83" s="118"/>
      <c r="C83" s="119">
        <v>50</v>
      </c>
      <c r="D83" s="136"/>
      <c r="E83" s="119"/>
      <c r="F83" s="143">
        <v>6.1</v>
      </c>
      <c r="G83" s="142">
        <v>3.88</v>
      </c>
      <c r="H83" s="143">
        <v>7.33</v>
      </c>
      <c r="I83" s="142">
        <v>89</v>
      </c>
      <c r="J83" s="143">
        <v>0.16</v>
      </c>
      <c r="K83" s="131" t="s">
        <v>392</v>
      </c>
    </row>
    <row r="84" spans="1:11" ht="19.5" customHeight="1">
      <c r="A84" s="209"/>
      <c r="B84" s="118" t="s">
        <v>141</v>
      </c>
      <c r="C84" s="119"/>
      <c r="D84" s="136">
        <v>45.22</v>
      </c>
      <c r="E84" s="119">
        <v>33</v>
      </c>
      <c r="F84" s="143"/>
      <c r="G84" s="142"/>
      <c r="H84" s="143"/>
      <c r="I84" s="142"/>
      <c r="J84" s="143"/>
      <c r="K84" s="131"/>
    </row>
    <row r="85" spans="1:11" ht="19.5" customHeight="1">
      <c r="A85" s="118"/>
      <c r="B85" s="118" t="s">
        <v>222</v>
      </c>
      <c r="C85" s="119"/>
      <c r="D85" s="136">
        <v>0.5</v>
      </c>
      <c r="E85" s="119">
        <v>0.5</v>
      </c>
      <c r="F85" s="143"/>
      <c r="G85" s="142"/>
      <c r="H85" s="143"/>
      <c r="I85" s="142"/>
      <c r="J85" s="143"/>
      <c r="K85" s="131"/>
    </row>
    <row r="86" spans="1:11" ht="19.5" customHeight="1">
      <c r="A86" s="118"/>
      <c r="B86" s="118" t="s">
        <v>287</v>
      </c>
      <c r="C86" s="119"/>
      <c r="D86" s="136">
        <v>9</v>
      </c>
      <c r="E86" s="119">
        <v>9</v>
      </c>
      <c r="F86" s="143"/>
      <c r="G86" s="142"/>
      <c r="H86" s="143"/>
      <c r="I86" s="142"/>
      <c r="J86" s="143"/>
      <c r="K86" s="131"/>
    </row>
    <row r="87" spans="1:11" ht="18.75" customHeight="1">
      <c r="B87" s="118" t="s">
        <v>174</v>
      </c>
      <c r="C87" s="119"/>
      <c r="D87" s="127">
        <v>12.6</v>
      </c>
      <c r="E87" s="126">
        <v>12.6</v>
      </c>
      <c r="F87" s="143"/>
      <c r="G87" s="142"/>
      <c r="H87" s="143"/>
      <c r="I87" s="142"/>
      <c r="J87" s="143"/>
      <c r="K87" s="131"/>
    </row>
    <row r="88" spans="1:11" ht="16.5" customHeight="1">
      <c r="B88" s="118" t="s">
        <v>90</v>
      </c>
      <c r="C88" s="119"/>
      <c r="D88" s="127">
        <v>5</v>
      </c>
      <c r="E88" s="126">
        <v>5</v>
      </c>
      <c r="F88" s="143"/>
      <c r="G88" s="142"/>
      <c r="H88" s="143"/>
      <c r="I88" s="142"/>
      <c r="J88" s="143"/>
      <c r="K88" s="131"/>
    </row>
    <row r="89" spans="1:11" ht="15" customHeight="1">
      <c r="B89" s="118" t="s">
        <v>49</v>
      </c>
      <c r="C89" s="119"/>
      <c r="D89" s="127"/>
      <c r="E89" s="233">
        <v>58</v>
      </c>
      <c r="F89" s="143"/>
      <c r="G89" s="142"/>
      <c r="H89" s="143"/>
      <c r="I89" s="142"/>
      <c r="J89" s="143"/>
      <c r="K89" s="131"/>
    </row>
    <row r="90" spans="1:11" ht="17.25" customHeight="1">
      <c r="B90" s="118" t="s">
        <v>135</v>
      </c>
      <c r="C90" s="119"/>
      <c r="D90" s="127">
        <v>2</v>
      </c>
      <c r="E90" s="126">
        <v>2</v>
      </c>
      <c r="F90" s="143"/>
      <c r="G90" s="142"/>
      <c r="H90" s="143"/>
      <c r="I90" s="142"/>
      <c r="J90" s="143"/>
      <c r="K90" s="131"/>
    </row>
    <row r="91" spans="1:11" ht="23.25" customHeight="1">
      <c r="A91" s="209" t="s">
        <v>56</v>
      </c>
      <c r="B91" s="118"/>
      <c r="C91" s="119">
        <v>120</v>
      </c>
      <c r="D91" s="127"/>
      <c r="E91" s="126"/>
      <c r="F91" s="127">
        <v>2.4516</v>
      </c>
      <c r="G91" s="126">
        <v>3.8411999999999997</v>
      </c>
      <c r="H91" s="127">
        <v>16.351199999999999</v>
      </c>
      <c r="I91" s="126">
        <v>109.8</v>
      </c>
      <c r="J91" s="127">
        <v>14.53</v>
      </c>
      <c r="K91" s="131" t="s">
        <v>172</v>
      </c>
    </row>
    <row r="92" spans="1:11" ht="23.25" customHeight="1">
      <c r="A92" s="209"/>
      <c r="B92" s="118" t="s">
        <v>45</v>
      </c>
      <c r="C92" s="119"/>
      <c r="D92" s="127">
        <v>136.80000000000001</v>
      </c>
      <c r="E92" s="126">
        <v>102.6</v>
      </c>
      <c r="F92" s="127"/>
      <c r="G92" s="126"/>
      <c r="H92" s="127"/>
      <c r="I92" s="126"/>
      <c r="J92" s="127"/>
      <c r="K92" s="131"/>
    </row>
    <row r="93" spans="1:11" ht="23.25" customHeight="1">
      <c r="A93" s="209"/>
      <c r="B93" s="118" t="s">
        <v>25</v>
      </c>
      <c r="C93" s="119"/>
      <c r="D93" s="127">
        <v>18.96</v>
      </c>
      <c r="E93" s="126">
        <v>18</v>
      </c>
      <c r="F93" s="127"/>
      <c r="G93" s="126"/>
      <c r="H93" s="127"/>
      <c r="I93" s="126"/>
      <c r="J93" s="127"/>
      <c r="K93" s="131"/>
    </row>
    <row r="94" spans="1:11" ht="15" customHeight="1">
      <c r="A94" s="209"/>
      <c r="B94" s="118" t="s">
        <v>29</v>
      </c>
      <c r="C94" s="119"/>
      <c r="D94" s="127">
        <v>4.2</v>
      </c>
      <c r="E94" s="126">
        <v>4.2</v>
      </c>
      <c r="F94" s="127"/>
      <c r="G94" s="126"/>
      <c r="H94" s="127"/>
      <c r="I94" s="126"/>
      <c r="J94" s="127"/>
      <c r="K94" s="131"/>
    </row>
    <row r="95" spans="1:11" ht="15" customHeight="1">
      <c r="A95" s="209"/>
      <c r="B95" s="280" t="s">
        <v>222</v>
      </c>
      <c r="C95" s="119"/>
      <c r="D95" s="127">
        <v>0.45</v>
      </c>
      <c r="E95" s="126">
        <v>0.45</v>
      </c>
      <c r="F95" s="127"/>
      <c r="G95" s="126"/>
      <c r="H95" s="127"/>
      <c r="I95" s="126"/>
      <c r="J95" s="127"/>
      <c r="K95" s="131"/>
    </row>
    <row r="96" spans="1:11" ht="23.25" customHeight="1">
      <c r="A96" s="209" t="s">
        <v>129</v>
      </c>
      <c r="B96" s="118"/>
      <c r="C96" s="119" t="s">
        <v>175</v>
      </c>
      <c r="D96" s="136"/>
      <c r="E96" s="119"/>
      <c r="F96" s="127">
        <v>5.2500000000000012E-2</v>
      </c>
      <c r="G96" s="126">
        <v>1.5000000000000005E-2</v>
      </c>
      <c r="H96" s="127">
        <v>5.018110944527737</v>
      </c>
      <c r="I96" s="126">
        <v>20.084932533733134</v>
      </c>
      <c r="J96" s="127">
        <v>0.02</v>
      </c>
      <c r="K96" s="131" t="s">
        <v>198</v>
      </c>
    </row>
    <row r="97" spans="1:11" ht="15" customHeight="1">
      <c r="A97" s="209"/>
      <c r="B97" s="118" t="s">
        <v>249</v>
      </c>
      <c r="C97" s="119"/>
      <c r="D97" s="136">
        <v>0.4</v>
      </c>
      <c r="E97" s="119">
        <v>0.4</v>
      </c>
      <c r="F97" s="136"/>
      <c r="G97" s="119"/>
      <c r="H97" s="136"/>
      <c r="I97" s="119"/>
      <c r="J97" s="136"/>
      <c r="K97" s="131"/>
    </row>
    <row r="98" spans="1:11" ht="15" customHeight="1">
      <c r="A98" s="209"/>
      <c r="B98" s="118" t="s">
        <v>27</v>
      </c>
      <c r="C98" s="119"/>
      <c r="D98" s="136">
        <v>5</v>
      </c>
      <c r="E98" s="119">
        <v>5</v>
      </c>
      <c r="F98" s="136"/>
      <c r="G98" s="119"/>
      <c r="H98" s="136"/>
      <c r="I98" s="119"/>
      <c r="J98" s="136"/>
      <c r="K98" s="131"/>
    </row>
    <row r="99" spans="1:11" ht="15" customHeight="1">
      <c r="A99" s="209"/>
      <c r="B99" s="118" t="s">
        <v>26</v>
      </c>
      <c r="C99" s="119"/>
      <c r="D99" s="120">
        <v>150</v>
      </c>
      <c r="E99" s="119">
        <v>150</v>
      </c>
      <c r="F99" s="136"/>
      <c r="G99" s="119"/>
      <c r="H99" s="136"/>
      <c r="I99" s="119"/>
      <c r="J99" s="136"/>
      <c r="K99" s="131"/>
    </row>
    <row r="100" spans="1:11" ht="29.25" customHeight="1" thickBot="1">
      <c r="A100" s="209" t="s">
        <v>196</v>
      </c>
      <c r="B100" s="118"/>
      <c r="C100" s="119">
        <v>20</v>
      </c>
      <c r="D100" s="125">
        <v>20</v>
      </c>
      <c r="E100" s="296">
        <v>20</v>
      </c>
      <c r="F100" s="127">
        <v>1.52</v>
      </c>
      <c r="G100" s="296">
        <v>0.16000000000000003</v>
      </c>
      <c r="H100" s="127">
        <v>9.8400000000000016</v>
      </c>
      <c r="I100" s="296">
        <v>47.000000000000007</v>
      </c>
      <c r="J100" s="127">
        <v>0</v>
      </c>
      <c r="K100" s="297" t="s">
        <v>205</v>
      </c>
    </row>
    <row r="101" spans="1:11" ht="15.75" customHeight="1" thickBot="1">
      <c r="A101" s="305" t="s">
        <v>37</v>
      </c>
      <c r="B101" s="306"/>
      <c r="C101" s="307">
        <v>345</v>
      </c>
      <c r="D101" s="308"/>
      <c r="E101" s="309"/>
      <c r="F101" s="310">
        <f>SUM(F82:F100)</f>
        <v>10.1241</v>
      </c>
      <c r="G101" s="310">
        <f>G83+G91+G96+G100+G91</f>
        <v>11.737399999999999</v>
      </c>
      <c r="H101" s="310">
        <f>H83+H91+H96+H100+H100</f>
        <v>48.379310944527738</v>
      </c>
      <c r="I101" s="310">
        <f>I83+I91+I96+I100+I83</f>
        <v>354.88493253373315</v>
      </c>
      <c r="J101" s="310">
        <f>SUM(J82:J100)</f>
        <v>14.709999999999999</v>
      </c>
      <c r="K101" s="286"/>
    </row>
    <row r="102" spans="1:11" ht="15.75" customHeight="1" thickBot="1">
      <c r="A102" s="282" t="s">
        <v>60</v>
      </c>
      <c r="B102" s="311"/>
      <c r="C102" s="121">
        <f>C31+C34+C76+C81+C101</f>
        <v>1536</v>
      </c>
      <c r="D102" s="121"/>
      <c r="E102" s="121"/>
      <c r="F102" s="121">
        <f>F31+F34+F76+F81+F101</f>
        <v>40.734099999999998</v>
      </c>
      <c r="G102" s="121">
        <f>G31+G34+G76+G81+G101</f>
        <v>47.664660839160838</v>
      </c>
      <c r="H102" s="121">
        <f>H31+H34+H76+H81+H101</f>
        <v>225.83186479068161</v>
      </c>
      <c r="I102" s="121">
        <f>I31+I34+I76+I81+I101</f>
        <v>1518.2849325337334</v>
      </c>
      <c r="J102" s="121">
        <f>J31+J34+J76+J81+J101</f>
        <v>35.03</v>
      </c>
      <c r="K102" s="286"/>
    </row>
    <row r="103" spans="1:11" ht="15" customHeight="1">
      <c r="A103" s="118"/>
      <c r="B103" s="118"/>
      <c r="C103" s="391"/>
      <c r="D103" s="134"/>
      <c r="E103" s="134"/>
      <c r="F103" s="127"/>
      <c r="G103" s="127"/>
      <c r="H103" s="127"/>
      <c r="I103" s="127"/>
      <c r="J103" s="127"/>
      <c r="K103" s="265"/>
    </row>
    <row r="104" spans="1:11" ht="15.75" customHeight="1" thickBot="1">
      <c r="A104" s="259" t="s">
        <v>61</v>
      </c>
      <c r="B104" s="259"/>
      <c r="C104" s="418"/>
      <c r="D104" s="419"/>
      <c r="E104" s="420"/>
      <c r="K104" s="261"/>
    </row>
    <row r="105" spans="1:11" ht="22.5" customHeight="1">
      <c r="A105" s="264" t="s">
        <v>3</v>
      </c>
      <c r="B105" s="265"/>
      <c r="C105" s="266" t="s">
        <v>4</v>
      </c>
      <c r="D105" s="312" t="s">
        <v>5</v>
      </c>
      <c r="E105" s="312" t="s">
        <v>5</v>
      </c>
      <c r="F105" s="476" t="s">
        <v>6</v>
      </c>
      <c r="G105" s="477"/>
      <c r="H105" s="478"/>
      <c r="I105" s="122" t="s">
        <v>7</v>
      </c>
      <c r="J105" s="431" t="s">
        <v>8</v>
      </c>
      <c r="K105" s="266" t="s">
        <v>62</v>
      </c>
    </row>
    <row r="106" spans="1:11" ht="15.75" customHeight="1" thickBot="1">
      <c r="A106" s="209" t="s">
        <v>10</v>
      </c>
      <c r="B106" s="118"/>
      <c r="C106" s="137" t="s">
        <v>11</v>
      </c>
      <c r="D106" s="199" t="s">
        <v>12</v>
      </c>
      <c r="E106" s="199" t="s">
        <v>12</v>
      </c>
      <c r="F106" s="270"/>
      <c r="G106" s="271"/>
      <c r="H106" s="271"/>
      <c r="I106" s="126" t="s">
        <v>126</v>
      </c>
      <c r="J106" s="127"/>
      <c r="K106" s="137" t="s">
        <v>63</v>
      </c>
    </row>
    <row r="107" spans="1:11" ht="15.75" customHeight="1" thickBot="1">
      <c r="A107" s="273"/>
      <c r="B107" s="274"/>
      <c r="C107" s="269"/>
      <c r="D107" s="175" t="s">
        <v>14</v>
      </c>
      <c r="E107" s="175" t="s">
        <v>15</v>
      </c>
      <c r="F107" s="275" t="s">
        <v>16</v>
      </c>
      <c r="G107" s="277" t="s">
        <v>17</v>
      </c>
      <c r="H107" s="275" t="s">
        <v>18</v>
      </c>
      <c r="I107" s="275" t="s">
        <v>19</v>
      </c>
      <c r="J107" s="277" t="s">
        <v>20</v>
      </c>
      <c r="K107" s="269"/>
    </row>
    <row r="108" spans="1:11" ht="15" customHeight="1">
      <c r="A108" s="264"/>
      <c r="B108" s="278" t="s">
        <v>21</v>
      </c>
      <c r="C108" s="266"/>
      <c r="D108" s="266"/>
      <c r="E108" s="266"/>
      <c r="F108" s="430"/>
      <c r="G108" s="122"/>
      <c r="H108" s="122"/>
      <c r="I108" s="430"/>
      <c r="J108" s="430"/>
      <c r="K108" s="279"/>
    </row>
    <row r="109" spans="1:11" ht="23.25" customHeight="1">
      <c r="A109" s="209" t="s">
        <v>301</v>
      </c>
      <c r="B109" s="118"/>
      <c r="C109" s="137" t="s">
        <v>325</v>
      </c>
      <c r="D109" s="137"/>
      <c r="E109" s="137"/>
      <c r="F109" s="125">
        <v>3.7605520958083836</v>
      </c>
      <c r="G109" s="126">
        <v>6.13125868263473</v>
      </c>
      <c r="H109" s="126">
        <v>22.956922155688623</v>
      </c>
      <c r="I109" s="125">
        <v>162.00047904191618</v>
      </c>
      <c r="J109" s="125"/>
      <c r="K109" s="131" t="s">
        <v>296</v>
      </c>
    </row>
    <row r="110" spans="1:11" ht="15" customHeight="1">
      <c r="A110" s="209"/>
      <c r="B110" s="118" t="s">
        <v>295</v>
      </c>
      <c r="C110" s="137"/>
      <c r="D110" s="137">
        <v>18</v>
      </c>
      <c r="E110" s="137">
        <v>18</v>
      </c>
      <c r="F110" s="126"/>
      <c r="G110" s="127"/>
      <c r="H110" s="126"/>
      <c r="I110" s="127"/>
      <c r="J110" s="125"/>
      <c r="K110" s="131"/>
    </row>
    <row r="111" spans="1:11" ht="15" customHeight="1">
      <c r="A111" s="209"/>
      <c r="B111" s="118" t="s">
        <v>25</v>
      </c>
      <c r="C111" s="137"/>
      <c r="D111" s="137">
        <v>75</v>
      </c>
      <c r="E111" s="137">
        <v>75</v>
      </c>
      <c r="F111" s="126"/>
      <c r="G111" s="126"/>
      <c r="H111" s="126"/>
      <c r="I111" s="126"/>
      <c r="J111" s="125"/>
      <c r="K111" s="131"/>
    </row>
    <row r="112" spans="1:11" ht="15" customHeight="1">
      <c r="A112" s="209"/>
      <c r="B112" s="118" t="s">
        <v>64</v>
      </c>
      <c r="C112" s="137"/>
      <c r="D112" s="137">
        <v>48</v>
      </c>
      <c r="E112" s="137">
        <v>48</v>
      </c>
      <c r="F112" s="126"/>
      <c r="G112" s="127"/>
      <c r="H112" s="126"/>
      <c r="I112" s="127"/>
      <c r="J112" s="125"/>
      <c r="K112" s="131"/>
    </row>
    <row r="113" spans="1:11" ht="15" customHeight="1">
      <c r="A113" s="209"/>
      <c r="B113" s="118" t="s">
        <v>27</v>
      </c>
      <c r="C113" s="137"/>
      <c r="D113" s="137">
        <v>2</v>
      </c>
      <c r="E113" s="137">
        <v>2</v>
      </c>
      <c r="F113" s="126"/>
      <c r="G113" s="127"/>
      <c r="H113" s="126"/>
      <c r="I113" s="127"/>
      <c r="J113" s="125"/>
      <c r="K113" s="131"/>
    </row>
    <row r="114" spans="1:11" ht="15" customHeight="1">
      <c r="A114" s="209"/>
      <c r="B114" s="118" t="s">
        <v>222</v>
      </c>
      <c r="C114" s="137"/>
      <c r="D114" s="137">
        <v>0.4</v>
      </c>
      <c r="E114" s="137">
        <v>0.4</v>
      </c>
      <c r="F114" s="126"/>
      <c r="G114" s="127"/>
      <c r="H114" s="126"/>
      <c r="I114" s="127"/>
      <c r="J114" s="125"/>
      <c r="K114" s="131"/>
    </row>
    <row r="115" spans="1:11" ht="15" customHeight="1">
      <c r="A115" s="209"/>
      <c r="B115" s="280" t="s">
        <v>29</v>
      </c>
      <c r="C115" s="137"/>
      <c r="D115" s="137">
        <v>3</v>
      </c>
      <c r="E115" s="137">
        <v>3</v>
      </c>
      <c r="F115" s="126"/>
      <c r="G115" s="127"/>
      <c r="H115" s="126"/>
      <c r="I115" s="127"/>
      <c r="J115" s="125"/>
      <c r="K115" s="131"/>
    </row>
    <row r="116" spans="1:11" ht="23.25" customHeight="1">
      <c r="A116" s="209" t="s">
        <v>65</v>
      </c>
      <c r="B116" s="118"/>
      <c r="C116" s="119" t="s">
        <v>316</v>
      </c>
      <c r="D116" s="120"/>
      <c r="E116" s="119"/>
      <c r="F116" s="125">
        <v>3.6702000000000004</v>
      </c>
      <c r="G116" s="126">
        <v>3.1896</v>
      </c>
      <c r="H116" s="126">
        <v>15.8202</v>
      </c>
      <c r="I116" s="125">
        <v>106.74</v>
      </c>
      <c r="J116" s="125">
        <v>1.43</v>
      </c>
      <c r="K116" s="131" t="s">
        <v>66</v>
      </c>
    </row>
    <row r="117" spans="1:11" ht="15" customHeight="1">
      <c r="A117" s="209"/>
      <c r="B117" s="118" t="s">
        <v>67</v>
      </c>
      <c r="C117" s="119"/>
      <c r="D117" s="120">
        <v>2</v>
      </c>
      <c r="E117" s="119">
        <v>2</v>
      </c>
      <c r="F117" s="125"/>
      <c r="G117" s="126"/>
      <c r="H117" s="126"/>
      <c r="I117" s="125"/>
      <c r="J117" s="125"/>
      <c r="K117" s="131"/>
    </row>
    <row r="118" spans="1:11" ht="15" customHeight="1">
      <c r="A118" s="118"/>
      <c r="B118" s="118" t="s">
        <v>27</v>
      </c>
      <c r="C118" s="119"/>
      <c r="D118" s="120">
        <v>6</v>
      </c>
      <c r="E118" s="119">
        <v>6</v>
      </c>
      <c r="F118" s="125"/>
      <c r="G118" s="126"/>
      <c r="H118" s="126"/>
      <c r="I118" s="125"/>
      <c r="J118" s="125"/>
      <c r="K118" s="131"/>
    </row>
    <row r="119" spans="1:11" ht="15" customHeight="1">
      <c r="A119" s="268"/>
      <c r="B119" s="118" t="s">
        <v>25</v>
      </c>
      <c r="C119" s="119"/>
      <c r="D119" s="120">
        <v>110</v>
      </c>
      <c r="E119" s="119">
        <v>110</v>
      </c>
      <c r="F119" s="125"/>
      <c r="G119" s="126"/>
      <c r="H119" s="126"/>
      <c r="I119" s="125"/>
      <c r="J119" s="125"/>
      <c r="K119" s="131"/>
    </row>
    <row r="120" spans="1:11" ht="15" customHeight="1">
      <c r="A120" s="268"/>
      <c r="B120" s="118" t="s">
        <v>26</v>
      </c>
      <c r="C120" s="119"/>
      <c r="D120" s="120">
        <v>80</v>
      </c>
      <c r="E120" s="119">
        <v>80</v>
      </c>
      <c r="F120" s="125"/>
      <c r="G120" s="126"/>
      <c r="H120" s="127"/>
      <c r="I120" s="125"/>
      <c r="J120" s="125"/>
      <c r="K120" s="131"/>
    </row>
    <row r="121" spans="1:11" ht="23.25" customHeight="1">
      <c r="A121" s="209" t="s">
        <v>194</v>
      </c>
      <c r="B121" s="118"/>
      <c r="C121" s="135" t="s">
        <v>130</v>
      </c>
      <c r="D121" s="268"/>
      <c r="E121" s="137"/>
      <c r="F121" s="125">
        <v>3.23</v>
      </c>
      <c r="G121" s="126">
        <v>5.6849999999999996</v>
      </c>
      <c r="H121" s="127">
        <v>12.920000000000002</v>
      </c>
      <c r="I121" s="125">
        <v>115.66666666666669</v>
      </c>
      <c r="J121" s="125">
        <v>0.04</v>
      </c>
      <c r="K121" s="123" t="s">
        <v>242</v>
      </c>
    </row>
    <row r="122" spans="1:11" ht="15" customHeight="1">
      <c r="A122" s="209"/>
      <c r="B122" s="118" t="s">
        <v>36</v>
      </c>
      <c r="C122" s="137"/>
      <c r="D122" s="268">
        <v>25</v>
      </c>
      <c r="E122" s="137">
        <v>25</v>
      </c>
      <c r="F122" s="125"/>
      <c r="G122" s="126"/>
      <c r="H122" s="126"/>
      <c r="I122" s="125"/>
      <c r="J122" s="125"/>
      <c r="K122" s="131"/>
    </row>
    <row r="123" spans="1:11" ht="15" customHeight="1">
      <c r="A123" s="209"/>
      <c r="B123" s="118" t="s">
        <v>68</v>
      </c>
      <c r="C123" s="137"/>
      <c r="D123" s="268">
        <v>5.0999999999999996</v>
      </c>
      <c r="E123" s="137">
        <v>5</v>
      </c>
      <c r="F123" s="125"/>
      <c r="G123" s="126"/>
      <c r="H123" s="126"/>
      <c r="I123" s="125"/>
      <c r="J123" s="125"/>
      <c r="K123" s="131"/>
    </row>
    <row r="124" spans="1:11" ht="15.75" customHeight="1" thickBot="1">
      <c r="A124" s="209"/>
      <c r="B124" s="118" t="s">
        <v>29</v>
      </c>
      <c r="C124" s="137"/>
      <c r="D124" s="268">
        <v>5</v>
      </c>
      <c r="E124" s="137">
        <v>5</v>
      </c>
      <c r="F124" s="125" t="s">
        <v>1</v>
      </c>
      <c r="G124" s="126"/>
      <c r="H124" s="126"/>
      <c r="I124" s="125"/>
      <c r="J124" s="125"/>
      <c r="K124" s="131"/>
    </row>
    <row r="125" spans="1:11" ht="15.75" customHeight="1" thickBot="1">
      <c r="A125" s="282" t="s">
        <v>37</v>
      </c>
      <c r="B125" s="311"/>
      <c r="C125" s="284">
        <v>364</v>
      </c>
      <c r="D125" s="313"/>
      <c r="E125" s="284"/>
      <c r="F125" s="314">
        <v>8.19</v>
      </c>
      <c r="G125" s="314">
        <f>G109+G116</f>
        <v>9.3208586826347304</v>
      </c>
      <c r="H125" s="314">
        <f>H109+H116</f>
        <v>38.777122155688623</v>
      </c>
      <c r="I125" s="314">
        <f>I109+I121</f>
        <v>277.66714570858289</v>
      </c>
      <c r="J125" s="314">
        <f t="shared" ref="J125" si="3">J109+J116+J121</f>
        <v>1.47</v>
      </c>
      <c r="K125" s="121"/>
    </row>
    <row r="126" spans="1:11" ht="15" customHeight="1">
      <c r="A126" s="209"/>
      <c r="B126" s="260" t="s">
        <v>38</v>
      </c>
      <c r="C126" s="135"/>
      <c r="D126" s="134"/>
      <c r="E126" s="137"/>
      <c r="F126" s="126"/>
      <c r="G126" s="126"/>
      <c r="H126" s="126"/>
      <c r="I126" s="125"/>
      <c r="J126" s="125"/>
      <c r="K126" s="131"/>
    </row>
    <row r="127" spans="1:11" ht="27" customHeight="1" thickBot="1">
      <c r="A127" s="209" t="s">
        <v>39</v>
      </c>
      <c r="B127" s="118"/>
      <c r="C127" s="137">
        <v>125</v>
      </c>
      <c r="D127" s="136">
        <v>125</v>
      </c>
      <c r="E127" s="119">
        <v>125</v>
      </c>
      <c r="F127" s="127">
        <v>1.99</v>
      </c>
      <c r="G127" s="126">
        <v>2.4</v>
      </c>
      <c r="H127" s="127">
        <v>10.63</v>
      </c>
      <c r="I127" s="126">
        <v>68</v>
      </c>
      <c r="J127" s="127">
        <v>2.5</v>
      </c>
      <c r="K127" s="126"/>
    </row>
    <row r="128" spans="1:11" ht="15.75" customHeight="1" thickBot="1">
      <c r="A128" s="282" t="s">
        <v>37</v>
      </c>
      <c r="B128" s="315"/>
      <c r="C128" s="287">
        <v>125</v>
      </c>
      <c r="D128" s="316"/>
      <c r="E128" s="304"/>
      <c r="F128" s="121">
        <f>F127</f>
        <v>1.99</v>
      </c>
      <c r="G128" s="121">
        <f t="shared" ref="G128:J128" si="4">G127</f>
        <v>2.4</v>
      </c>
      <c r="H128" s="121">
        <f t="shared" si="4"/>
        <v>10.63</v>
      </c>
      <c r="I128" s="121">
        <f t="shared" si="4"/>
        <v>68</v>
      </c>
      <c r="J128" s="121">
        <f t="shared" si="4"/>
        <v>2.5</v>
      </c>
      <c r="K128" s="286"/>
    </row>
    <row r="129" spans="1:11" ht="15" customHeight="1">
      <c r="A129" s="264"/>
      <c r="B129" s="278" t="s">
        <v>40</v>
      </c>
      <c r="C129" s="317"/>
      <c r="D129" s="290"/>
      <c r="E129" s="290"/>
      <c r="F129" s="430"/>
      <c r="G129" s="122"/>
      <c r="H129" s="431"/>
      <c r="I129" s="122"/>
      <c r="J129" s="431"/>
      <c r="K129" s="292"/>
    </row>
    <row r="130" spans="1:11" ht="30" customHeight="1">
      <c r="A130" s="209" t="s">
        <v>252</v>
      </c>
      <c r="B130" s="280"/>
      <c r="C130" s="119">
        <v>40</v>
      </c>
      <c r="D130" s="126"/>
      <c r="E130" s="126"/>
      <c r="F130" s="127">
        <v>0.48599999999999999</v>
      </c>
      <c r="G130" s="126">
        <v>3.1372000000000004</v>
      </c>
      <c r="H130" s="127">
        <v>3.5848000000000004</v>
      </c>
      <c r="I130" s="126">
        <v>44.56</v>
      </c>
      <c r="J130" s="127">
        <v>2.41</v>
      </c>
      <c r="K130" s="131" t="s">
        <v>253</v>
      </c>
    </row>
    <row r="131" spans="1:11" ht="15" customHeight="1">
      <c r="A131" s="209"/>
      <c r="B131" s="280" t="s">
        <v>109</v>
      </c>
      <c r="C131" s="119"/>
      <c r="D131" s="126">
        <v>21.84</v>
      </c>
      <c r="E131" s="126">
        <v>12</v>
      </c>
      <c r="F131" s="127"/>
      <c r="G131" s="126"/>
      <c r="H131" s="127"/>
      <c r="I131" s="126"/>
      <c r="J131" s="127"/>
      <c r="K131" s="131"/>
    </row>
    <row r="132" spans="1:11" ht="15" customHeight="1">
      <c r="A132" s="209"/>
      <c r="B132" s="280" t="s">
        <v>138</v>
      </c>
      <c r="C132" s="119"/>
      <c r="D132" s="126">
        <v>21.92</v>
      </c>
      <c r="E132" s="126">
        <v>16</v>
      </c>
      <c r="F132" s="127"/>
      <c r="G132" s="126"/>
      <c r="H132" s="127"/>
      <c r="I132" s="126"/>
      <c r="J132" s="127"/>
      <c r="K132" s="131"/>
    </row>
    <row r="133" spans="1:11" ht="15" customHeight="1">
      <c r="A133" s="209"/>
      <c r="B133" s="280" t="s">
        <v>84</v>
      </c>
      <c r="C133" s="119"/>
      <c r="D133" s="126">
        <v>10.24</v>
      </c>
      <c r="E133" s="126">
        <v>8</v>
      </c>
      <c r="F133" s="127"/>
      <c r="G133" s="126"/>
      <c r="H133" s="127"/>
      <c r="I133" s="126"/>
      <c r="J133" s="127"/>
      <c r="K133" s="131"/>
    </row>
    <row r="134" spans="1:11" ht="15" customHeight="1">
      <c r="A134" s="209"/>
      <c r="B134" s="280" t="s">
        <v>108</v>
      </c>
      <c r="C134" s="119"/>
      <c r="D134" s="126">
        <v>2.4</v>
      </c>
      <c r="E134" s="126">
        <v>2</v>
      </c>
      <c r="F134" s="127"/>
      <c r="G134" s="126"/>
      <c r="H134" s="127"/>
      <c r="I134" s="126"/>
      <c r="J134" s="127"/>
      <c r="K134" s="131"/>
    </row>
    <row r="135" spans="1:11" ht="15" customHeight="1">
      <c r="A135" s="209"/>
      <c r="B135" s="280" t="s">
        <v>135</v>
      </c>
      <c r="C135" s="119"/>
      <c r="D135" s="126">
        <v>2</v>
      </c>
      <c r="E135" s="126">
        <v>2</v>
      </c>
      <c r="F135" s="127"/>
      <c r="G135" s="126"/>
      <c r="H135" s="127"/>
      <c r="I135" s="126"/>
      <c r="J135" s="127"/>
      <c r="K135" s="131"/>
    </row>
    <row r="136" spans="1:11" ht="49.5" customHeight="1">
      <c r="A136" s="209" t="s">
        <v>393</v>
      </c>
      <c r="B136" s="118"/>
      <c r="C136" s="119" t="s">
        <v>449</v>
      </c>
      <c r="D136" s="318"/>
      <c r="E136" s="318"/>
      <c r="F136" s="125">
        <v>2.66</v>
      </c>
      <c r="G136" s="126">
        <v>5.26</v>
      </c>
      <c r="H136" s="127">
        <v>7.69</v>
      </c>
      <c r="I136" s="126">
        <v>94.08</v>
      </c>
      <c r="J136" s="127">
        <v>6.43</v>
      </c>
      <c r="K136" s="131" t="s">
        <v>132</v>
      </c>
    </row>
    <row r="137" spans="1:11" ht="14.25" customHeight="1">
      <c r="A137" s="209"/>
      <c r="B137" s="256" t="s">
        <v>256</v>
      </c>
      <c r="C137" s="320"/>
      <c r="D137" s="320">
        <v>17.559999999999999</v>
      </c>
      <c r="E137" s="320">
        <v>11.4</v>
      </c>
      <c r="F137" s="125"/>
      <c r="G137" s="126"/>
      <c r="H137" s="127"/>
      <c r="I137" s="126"/>
      <c r="J137" s="127"/>
      <c r="K137" s="131"/>
    </row>
    <row r="138" spans="1:11" ht="17.25" customHeight="1">
      <c r="A138" s="209"/>
      <c r="B138" s="256" t="s">
        <v>259</v>
      </c>
      <c r="C138" s="320"/>
      <c r="D138" s="320">
        <v>11.97</v>
      </c>
      <c r="E138" s="320">
        <v>11.4</v>
      </c>
      <c r="F138" s="125"/>
      <c r="G138" s="126"/>
      <c r="H138" s="127"/>
      <c r="I138" s="126"/>
      <c r="J138" s="127"/>
      <c r="K138" s="131"/>
    </row>
    <row r="139" spans="1:11" ht="18" customHeight="1">
      <c r="A139" s="209"/>
      <c r="B139" s="256" t="s">
        <v>41</v>
      </c>
      <c r="C139" s="320"/>
      <c r="D139" s="320">
        <v>1.2</v>
      </c>
      <c r="E139" s="320">
        <v>1</v>
      </c>
      <c r="F139" s="125"/>
      <c r="G139" s="126"/>
      <c r="H139" s="127"/>
      <c r="I139" s="126"/>
      <c r="J139" s="127"/>
      <c r="K139" s="131"/>
    </row>
    <row r="140" spans="1:11" ht="18" customHeight="1">
      <c r="A140" s="209"/>
      <c r="B140" s="256" t="s">
        <v>42</v>
      </c>
      <c r="C140" s="320"/>
      <c r="D140" s="320">
        <v>0.96</v>
      </c>
      <c r="E140" s="320">
        <v>0.8</v>
      </c>
      <c r="F140" s="125"/>
      <c r="G140" s="126"/>
      <c r="H140" s="127"/>
      <c r="I140" s="126"/>
      <c r="J140" s="127"/>
      <c r="K140" s="131"/>
    </row>
    <row r="141" spans="1:11" ht="18" customHeight="1">
      <c r="A141" s="209"/>
      <c r="B141" s="256" t="s">
        <v>43</v>
      </c>
      <c r="C141" s="320"/>
      <c r="D141" s="320">
        <v>1</v>
      </c>
      <c r="E141" s="320">
        <v>1</v>
      </c>
      <c r="F141" s="125"/>
      <c r="G141" s="126"/>
      <c r="H141" s="127"/>
      <c r="I141" s="126"/>
      <c r="J141" s="127"/>
      <c r="K141" s="131"/>
    </row>
    <row r="142" spans="1:11" ht="18" customHeight="1">
      <c r="A142" s="209"/>
      <c r="B142" s="256" t="s">
        <v>222</v>
      </c>
      <c r="C142" s="320"/>
      <c r="D142" s="320">
        <v>0.1</v>
      </c>
      <c r="E142" s="320">
        <v>0.1</v>
      </c>
      <c r="F142" s="125"/>
      <c r="G142" s="126"/>
      <c r="H142" s="127"/>
      <c r="I142" s="126"/>
      <c r="J142" s="127"/>
      <c r="K142" s="131"/>
    </row>
    <row r="143" spans="1:11" ht="18" customHeight="1">
      <c r="A143" s="209"/>
      <c r="B143" s="256" t="s">
        <v>44</v>
      </c>
      <c r="C143" s="320"/>
      <c r="D143" s="320"/>
      <c r="E143" s="320">
        <v>14.3</v>
      </c>
      <c r="F143" s="125"/>
      <c r="G143" s="126"/>
      <c r="H143" s="127"/>
      <c r="I143" s="126"/>
      <c r="J143" s="127"/>
      <c r="K143" s="131"/>
    </row>
    <row r="144" spans="1:11" ht="15.75" customHeight="1">
      <c r="A144" s="209"/>
      <c r="B144" s="256" t="s">
        <v>181</v>
      </c>
      <c r="C144" s="320"/>
      <c r="D144" s="320"/>
      <c r="E144" s="320">
        <v>10</v>
      </c>
      <c r="F144" s="125"/>
      <c r="G144" s="126"/>
      <c r="H144" s="127"/>
      <c r="I144" s="126"/>
      <c r="J144" s="127"/>
      <c r="K144" s="131"/>
    </row>
    <row r="145" spans="1:11" ht="15" customHeight="1">
      <c r="A145" s="209"/>
      <c r="B145" s="118" t="s">
        <v>50</v>
      </c>
      <c r="C145" s="119"/>
      <c r="D145" s="318">
        <v>15</v>
      </c>
      <c r="E145" s="318">
        <v>12</v>
      </c>
      <c r="F145" s="125"/>
      <c r="G145" s="126"/>
      <c r="H145" s="127"/>
      <c r="I145" s="126"/>
      <c r="J145" s="127"/>
      <c r="K145" s="131"/>
    </row>
    <row r="146" spans="1:11" ht="15" customHeight="1">
      <c r="A146" s="209"/>
      <c r="B146" s="118" t="s">
        <v>45</v>
      </c>
      <c r="C146" s="119"/>
      <c r="D146" s="119">
        <v>15.96</v>
      </c>
      <c r="E146" s="318">
        <v>12</v>
      </c>
      <c r="F146" s="125"/>
      <c r="G146" s="126"/>
      <c r="H146" s="127"/>
      <c r="I146" s="126"/>
      <c r="J146" s="127"/>
      <c r="K146" s="131"/>
    </row>
    <row r="147" spans="1:11" ht="15" customHeight="1">
      <c r="A147" s="209"/>
      <c r="B147" s="118" t="s">
        <v>46</v>
      </c>
      <c r="C147" s="119"/>
      <c r="D147" s="318">
        <v>7.5</v>
      </c>
      <c r="E147" s="318">
        <v>6</v>
      </c>
      <c r="F147" s="125"/>
      <c r="G147" s="126"/>
      <c r="H147" s="127"/>
      <c r="I147" s="126"/>
      <c r="J147" s="127"/>
      <c r="K147" s="131"/>
    </row>
    <row r="148" spans="1:11" ht="15" customHeight="1">
      <c r="A148" s="209"/>
      <c r="B148" s="118" t="s">
        <v>41</v>
      </c>
      <c r="C148" s="119"/>
      <c r="D148" s="126">
        <v>7.14</v>
      </c>
      <c r="E148" s="318">
        <v>6</v>
      </c>
      <c r="F148" s="125"/>
      <c r="G148" s="126"/>
      <c r="H148" s="127"/>
      <c r="I148" s="126"/>
      <c r="J148" s="127"/>
      <c r="K148" s="131"/>
    </row>
    <row r="149" spans="1:11" ht="15" customHeight="1">
      <c r="A149" s="209"/>
      <c r="B149" s="118" t="s">
        <v>70</v>
      </c>
      <c r="C149" s="119"/>
      <c r="D149" s="119">
        <v>30.72</v>
      </c>
      <c r="E149" s="318">
        <v>24</v>
      </c>
      <c r="F149" s="125"/>
      <c r="G149" s="126"/>
      <c r="H149" s="127"/>
      <c r="I149" s="126"/>
      <c r="J149" s="127"/>
      <c r="K149" s="131"/>
    </row>
    <row r="150" spans="1:11" ht="15" customHeight="1">
      <c r="A150" s="209"/>
      <c r="B150" s="118" t="s">
        <v>27</v>
      </c>
      <c r="C150" s="119"/>
      <c r="D150" s="119">
        <v>1.8</v>
      </c>
      <c r="E150" s="318">
        <v>1.8</v>
      </c>
      <c r="F150" s="125"/>
      <c r="G150" s="126"/>
      <c r="H150" s="127"/>
      <c r="I150" s="126"/>
      <c r="J150" s="127"/>
      <c r="K150" s="131"/>
    </row>
    <row r="151" spans="1:11" ht="15" customHeight="1">
      <c r="A151" s="209"/>
      <c r="B151" s="118" t="s">
        <v>47</v>
      </c>
      <c r="C151" s="119"/>
      <c r="D151" s="318">
        <v>3</v>
      </c>
      <c r="E151" s="318">
        <v>3</v>
      </c>
      <c r="F151" s="125"/>
      <c r="G151" s="126"/>
      <c r="H151" s="127"/>
      <c r="I151" s="126"/>
      <c r="J151" s="127"/>
      <c r="K151" s="131"/>
    </row>
    <row r="152" spans="1:11" ht="15" customHeight="1">
      <c r="A152" s="209"/>
      <c r="B152" s="280" t="s">
        <v>222</v>
      </c>
      <c r="C152" s="119"/>
      <c r="D152" s="119">
        <v>0.5</v>
      </c>
      <c r="E152" s="318">
        <v>0.5</v>
      </c>
      <c r="F152" s="125"/>
      <c r="G152" s="126"/>
      <c r="H152" s="127"/>
      <c r="I152" s="126"/>
      <c r="J152" s="127"/>
      <c r="K152" s="131"/>
    </row>
    <row r="153" spans="1:11" ht="15" customHeight="1">
      <c r="A153" s="209"/>
      <c r="B153" s="118" t="s">
        <v>153</v>
      </c>
      <c r="C153" s="119"/>
      <c r="D153" s="119">
        <v>120</v>
      </c>
      <c r="E153" s="318">
        <v>120</v>
      </c>
      <c r="F153" s="125"/>
      <c r="G153" s="126"/>
      <c r="H153" s="127"/>
      <c r="I153" s="126"/>
      <c r="J153" s="127"/>
      <c r="K153" s="131"/>
    </row>
    <row r="154" spans="1:11" ht="15" customHeight="1">
      <c r="A154" s="209"/>
      <c r="B154" s="118" t="s">
        <v>71</v>
      </c>
      <c r="C154" s="119"/>
      <c r="D154" s="318">
        <v>7</v>
      </c>
      <c r="E154" s="318">
        <v>7</v>
      </c>
      <c r="F154" s="127"/>
      <c r="G154" s="126"/>
      <c r="H154" s="127"/>
      <c r="I154" s="126"/>
      <c r="J154" s="127"/>
      <c r="K154" s="131"/>
    </row>
    <row r="155" spans="1:11" ht="15" customHeight="1">
      <c r="A155" s="209"/>
      <c r="B155" s="118" t="s">
        <v>332</v>
      </c>
      <c r="C155" s="119"/>
      <c r="D155" s="318">
        <v>0.8</v>
      </c>
      <c r="E155" s="318">
        <v>0.8</v>
      </c>
      <c r="F155" s="127"/>
      <c r="G155" s="126"/>
      <c r="H155" s="127"/>
      <c r="I155" s="126"/>
      <c r="J155" s="127"/>
      <c r="K155" s="131"/>
    </row>
    <row r="156" spans="1:11" ht="27.75" customHeight="1">
      <c r="A156" s="209" t="s">
        <v>322</v>
      </c>
      <c r="B156" s="118"/>
      <c r="C156" s="119" t="s">
        <v>310</v>
      </c>
      <c r="D156" s="318"/>
      <c r="E156" s="318"/>
      <c r="F156" s="127">
        <v>5.9914000000000005</v>
      </c>
      <c r="G156" s="126">
        <v>7.1320000000000006</v>
      </c>
      <c r="H156" s="127">
        <v>5.1592000000000002</v>
      </c>
      <c r="I156" s="126">
        <v>109.04</v>
      </c>
      <c r="J156" s="127">
        <v>0.47</v>
      </c>
      <c r="K156" s="131" t="s">
        <v>193</v>
      </c>
    </row>
    <row r="157" spans="1:11" ht="15" customHeight="1">
      <c r="A157" s="209"/>
      <c r="B157" s="118" t="s">
        <v>256</v>
      </c>
      <c r="C157" s="119"/>
      <c r="D157" s="318">
        <v>45.6</v>
      </c>
      <c r="E157" s="318">
        <v>29.3</v>
      </c>
      <c r="F157" s="127"/>
      <c r="G157" s="126"/>
      <c r="H157" s="127"/>
      <c r="I157" s="126"/>
      <c r="J157" s="127"/>
      <c r="K157" s="131"/>
    </row>
    <row r="158" spans="1:11" ht="15" customHeight="1">
      <c r="A158" s="209"/>
      <c r="B158" s="118" t="s">
        <v>259</v>
      </c>
      <c r="C158" s="119"/>
      <c r="D158" s="318">
        <v>30.77</v>
      </c>
      <c r="E158" s="318">
        <v>29.3</v>
      </c>
      <c r="F158" s="127"/>
      <c r="G158" s="126"/>
      <c r="H158" s="127"/>
      <c r="I158" s="126"/>
      <c r="J158" s="127"/>
      <c r="K158" s="131"/>
    </row>
    <row r="159" spans="1:11" ht="15" customHeight="1">
      <c r="A159" s="209"/>
      <c r="B159" s="118" t="s">
        <v>196</v>
      </c>
      <c r="C159" s="119"/>
      <c r="D159" s="318">
        <v>7.3</v>
      </c>
      <c r="E159" s="318">
        <v>7.3</v>
      </c>
      <c r="F159" s="127"/>
      <c r="G159" s="126"/>
      <c r="H159" s="127"/>
      <c r="I159" s="126"/>
      <c r="J159" s="127"/>
      <c r="K159" s="131"/>
    </row>
    <row r="160" spans="1:11" ht="15" customHeight="1">
      <c r="A160" s="209"/>
      <c r="B160" s="118" t="s">
        <v>26</v>
      </c>
      <c r="C160" s="119"/>
      <c r="D160" s="318">
        <v>9</v>
      </c>
      <c r="E160" s="318">
        <v>9</v>
      </c>
      <c r="F160" s="127"/>
      <c r="G160" s="126"/>
      <c r="H160" s="127"/>
      <c r="I160" s="126"/>
      <c r="J160" s="127"/>
      <c r="K160" s="131"/>
    </row>
    <row r="161" spans="1:11" ht="15" customHeight="1">
      <c r="A161" s="209"/>
      <c r="B161" s="118" t="s">
        <v>222</v>
      </c>
      <c r="C161" s="119"/>
      <c r="D161" s="318">
        <v>0.28000000000000003</v>
      </c>
      <c r="E161" s="318">
        <v>0.28000000000000003</v>
      </c>
      <c r="F161" s="127"/>
      <c r="G161" s="126"/>
      <c r="H161" s="127"/>
      <c r="I161" s="126"/>
      <c r="J161" s="127"/>
      <c r="K161" s="131"/>
    </row>
    <row r="162" spans="1:11" ht="15" customHeight="1">
      <c r="A162" s="209"/>
      <c r="B162" s="118" t="s">
        <v>44</v>
      </c>
      <c r="C162" s="119"/>
      <c r="D162" s="318"/>
      <c r="E162" s="318">
        <v>46</v>
      </c>
      <c r="F162" s="127"/>
      <c r="G162" s="126"/>
      <c r="H162" s="127"/>
      <c r="I162" s="126"/>
      <c r="J162" s="127"/>
      <c r="K162" s="131"/>
    </row>
    <row r="163" spans="1:11" ht="15" customHeight="1">
      <c r="A163" s="209"/>
      <c r="B163" s="118" t="s">
        <v>47</v>
      </c>
      <c r="C163" s="119"/>
      <c r="D163" s="318">
        <v>0.6</v>
      </c>
      <c r="E163" s="318">
        <v>0.6</v>
      </c>
      <c r="F163" s="127"/>
      <c r="G163" s="126"/>
      <c r="H163" s="127"/>
      <c r="I163" s="126"/>
      <c r="J163" s="127"/>
      <c r="K163" s="131"/>
    </row>
    <row r="164" spans="1:11" ht="15" customHeight="1">
      <c r="A164" s="209"/>
      <c r="B164" s="118" t="s">
        <v>104</v>
      </c>
      <c r="C164" s="119"/>
      <c r="D164" s="318"/>
      <c r="E164" s="318">
        <v>20</v>
      </c>
      <c r="F164" s="127"/>
      <c r="G164" s="126"/>
      <c r="H164" s="127"/>
      <c r="I164" s="126"/>
      <c r="J164" s="127"/>
      <c r="K164" s="131"/>
    </row>
    <row r="165" spans="1:11" ht="15" customHeight="1">
      <c r="A165" s="209"/>
      <c r="B165" s="118" t="s">
        <v>25</v>
      </c>
      <c r="C165" s="119"/>
      <c r="D165" s="318">
        <v>10</v>
      </c>
      <c r="E165" s="318">
        <v>10</v>
      </c>
      <c r="F165" s="127"/>
      <c r="G165" s="126"/>
      <c r="H165" s="127"/>
      <c r="I165" s="126"/>
      <c r="J165" s="127"/>
      <c r="K165" s="131"/>
    </row>
    <row r="166" spans="1:11" ht="15" customHeight="1">
      <c r="A166" s="209"/>
      <c r="B166" s="118" t="s">
        <v>29</v>
      </c>
      <c r="C166" s="119"/>
      <c r="D166" s="318">
        <v>1.04</v>
      </c>
      <c r="E166" s="318">
        <v>1.04</v>
      </c>
      <c r="F166" s="127"/>
      <c r="G166" s="126"/>
      <c r="H166" s="127"/>
      <c r="I166" s="126"/>
      <c r="J166" s="127"/>
      <c r="K166" s="131"/>
    </row>
    <row r="167" spans="1:11" ht="15" customHeight="1">
      <c r="A167" s="209"/>
      <c r="B167" s="118" t="s">
        <v>51</v>
      </c>
      <c r="C167" s="119"/>
      <c r="D167" s="318">
        <v>1.04</v>
      </c>
      <c r="E167" s="318">
        <v>1.04</v>
      </c>
      <c r="F167" s="127"/>
      <c r="G167" s="126"/>
      <c r="H167" s="127"/>
      <c r="I167" s="126"/>
      <c r="J167" s="127"/>
      <c r="K167" s="131"/>
    </row>
    <row r="168" spans="1:11" ht="15" customHeight="1">
      <c r="A168" s="209"/>
      <c r="B168" s="118" t="s">
        <v>26</v>
      </c>
      <c r="C168" s="119"/>
      <c r="D168" s="318">
        <v>10</v>
      </c>
      <c r="E168" s="318">
        <v>10</v>
      </c>
      <c r="F168" s="127"/>
      <c r="G168" s="126"/>
      <c r="H168" s="127"/>
      <c r="I168" s="126"/>
      <c r="J168" s="127"/>
      <c r="K168" s="131"/>
    </row>
    <row r="169" spans="1:11" ht="15" customHeight="1">
      <c r="A169" s="209"/>
      <c r="B169" s="118" t="s">
        <v>27</v>
      </c>
      <c r="C169" s="119"/>
      <c r="D169" s="318">
        <v>0.24</v>
      </c>
      <c r="E169" s="318">
        <v>0.24</v>
      </c>
      <c r="F169" s="127"/>
      <c r="G169" s="126"/>
      <c r="H169" s="127"/>
      <c r="I169" s="126"/>
      <c r="J169" s="127"/>
      <c r="K169" s="131"/>
    </row>
    <row r="170" spans="1:11" ht="15" customHeight="1">
      <c r="A170" s="209"/>
      <c r="B170" s="118" t="s">
        <v>222</v>
      </c>
      <c r="C170" s="119"/>
      <c r="D170" s="318">
        <v>0.24</v>
      </c>
      <c r="E170" s="318">
        <v>0.24</v>
      </c>
      <c r="F170" s="127"/>
      <c r="G170" s="126"/>
      <c r="H170" s="127"/>
      <c r="I170" s="126"/>
      <c r="J170" s="127"/>
      <c r="K170" s="131"/>
    </row>
    <row r="171" spans="1:11" ht="25.5" customHeight="1">
      <c r="A171" s="209" t="s">
        <v>195</v>
      </c>
      <c r="B171" s="118"/>
      <c r="C171" s="119" t="s">
        <v>244</v>
      </c>
      <c r="D171" s="318"/>
      <c r="E171" s="318"/>
      <c r="F171" s="127">
        <v>4.1742520958083826</v>
      </c>
      <c r="G171" s="126">
        <v>2.6612586826347306</v>
      </c>
      <c r="H171" s="127">
        <v>23.446922155688625</v>
      </c>
      <c r="I171" s="126">
        <v>134.38047904191617</v>
      </c>
      <c r="J171" s="127"/>
      <c r="K171" s="131" t="s">
        <v>202</v>
      </c>
    </row>
    <row r="172" spans="1:11" ht="15" customHeight="1">
      <c r="A172" s="209"/>
      <c r="B172" s="118" t="s">
        <v>98</v>
      </c>
      <c r="C172" s="119"/>
      <c r="D172" s="318">
        <v>38.5</v>
      </c>
      <c r="E172" s="318">
        <v>38.5</v>
      </c>
      <c r="F172" s="127"/>
      <c r="G172" s="126"/>
      <c r="H172" s="127"/>
      <c r="I172" s="126"/>
      <c r="J172" s="127"/>
      <c r="K172" s="131"/>
    </row>
    <row r="173" spans="1:11" ht="15" customHeight="1">
      <c r="A173" s="209"/>
      <c r="B173" s="118" t="s">
        <v>137</v>
      </c>
      <c r="C173" s="119"/>
      <c r="D173" s="318">
        <v>231</v>
      </c>
      <c r="E173" s="318">
        <v>231</v>
      </c>
      <c r="F173" s="127"/>
      <c r="G173" s="126"/>
      <c r="H173" s="127"/>
      <c r="I173" s="126"/>
      <c r="J173" s="127"/>
      <c r="K173" s="131"/>
    </row>
    <row r="174" spans="1:11" ht="15" customHeight="1">
      <c r="A174" s="209"/>
      <c r="B174" s="118" t="s">
        <v>222</v>
      </c>
      <c r="C174" s="119"/>
      <c r="D174" s="126">
        <v>0.45</v>
      </c>
      <c r="E174" s="126">
        <v>0.45</v>
      </c>
      <c r="F174" s="127"/>
      <c r="G174" s="126"/>
      <c r="H174" s="127"/>
      <c r="I174" s="126"/>
      <c r="J174" s="127"/>
      <c r="K174" s="131"/>
    </row>
    <row r="175" spans="1:11" ht="15" customHeight="1">
      <c r="A175" s="209"/>
      <c r="B175" s="118" t="s">
        <v>55</v>
      </c>
      <c r="C175" s="119"/>
      <c r="D175" s="318">
        <v>3</v>
      </c>
      <c r="E175" s="318">
        <v>3</v>
      </c>
      <c r="F175" s="127"/>
      <c r="G175" s="126"/>
      <c r="H175" s="127"/>
      <c r="I175" s="126"/>
      <c r="J175" s="127"/>
      <c r="K175" s="131"/>
    </row>
    <row r="176" spans="1:11" ht="23.25" customHeight="1">
      <c r="A176" s="209" t="s">
        <v>394</v>
      </c>
      <c r="B176" s="118"/>
      <c r="C176" s="137">
        <v>150</v>
      </c>
      <c r="D176" s="119"/>
      <c r="E176" s="119"/>
      <c r="F176" s="127">
        <v>0.12</v>
      </c>
      <c r="G176" s="126">
        <v>0.12</v>
      </c>
      <c r="H176" s="127">
        <v>20.91</v>
      </c>
      <c r="I176" s="126">
        <v>85.95</v>
      </c>
      <c r="J176" s="127">
        <v>0.68</v>
      </c>
      <c r="K176" s="126" t="s">
        <v>395</v>
      </c>
    </row>
    <row r="177" spans="1:11" ht="15.75" customHeight="1">
      <c r="A177" s="209"/>
      <c r="B177" s="118" t="s">
        <v>219</v>
      </c>
      <c r="C177" s="137"/>
      <c r="D177" s="119">
        <v>27.4</v>
      </c>
      <c r="E177" s="119">
        <v>24</v>
      </c>
      <c r="F177" s="127"/>
      <c r="G177" s="126"/>
      <c r="H177" s="127"/>
      <c r="I177" s="126"/>
      <c r="J177" s="127"/>
      <c r="K177" s="126"/>
    </row>
    <row r="178" spans="1:11" ht="16.5" customHeight="1">
      <c r="A178" s="209"/>
      <c r="B178" s="118" t="s">
        <v>218</v>
      </c>
      <c r="C178" s="137"/>
      <c r="D178" s="119">
        <v>5</v>
      </c>
      <c r="E178" s="119">
        <v>5</v>
      </c>
      <c r="F178" s="127"/>
      <c r="G178" s="126"/>
      <c r="H178" s="127"/>
      <c r="I178" s="126"/>
      <c r="J178" s="127"/>
      <c r="K178" s="126"/>
    </row>
    <row r="179" spans="1:11" ht="15" customHeight="1">
      <c r="A179" s="209"/>
      <c r="B179" s="118" t="s">
        <v>64</v>
      </c>
      <c r="C179" s="137"/>
      <c r="D179" s="119">
        <v>153</v>
      </c>
      <c r="E179" s="119">
        <v>153</v>
      </c>
      <c r="F179" s="127"/>
      <c r="G179" s="126"/>
      <c r="H179" s="127"/>
      <c r="I179" s="126"/>
      <c r="J179" s="127"/>
      <c r="K179" s="126"/>
    </row>
    <row r="180" spans="1:11" ht="26.25" customHeight="1">
      <c r="A180" s="209" t="s">
        <v>196</v>
      </c>
      <c r="B180" s="118"/>
      <c r="C180" s="137">
        <v>20</v>
      </c>
      <c r="D180" s="119">
        <v>20</v>
      </c>
      <c r="E180" s="119">
        <v>20</v>
      </c>
      <c r="F180" s="127">
        <v>1.52</v>
      </c>
      <c r="G180" s="126">
        <v>0.16000000000000003</v>
      </c>
      <c r="H180" s="127">
        <v>9.8400000000000016</v>
      </c>
      <c r="I180" s="126">
        <v>47.000000000000007</v>
      </c>
      <c r="J180" s="127">
        <v>0</v>
      </c>
      <c r="K180" s="321" t="s">
        <v>205</v>
      </c>
    </row>
    <row r="181" spans="1:11" ht="27" customHeight="1" thickBot="1">
      <c r="A181" s="209" t="s">
        <v>250</v>
      </c>
      <c r="B181" s="118"/>
      <c r="C181" s="281">
        <v>35</v>
      </c>
      <c r="D181" s="281">
        <v>35</v>
      </c>
      <c r="E181" s="281">
        <v>35</v>
      </c>
      <c r="F181" s="125">
        <v>2.31</v>
      </c>
      <c r="G181" s="296">
        <v>0.42</v>
      </c>
      <c r="H181" s="127">
        <v>13.860000000000001</v>
      </c>
      <c r="I181" s="296">
        <v>69.3</v>
      </c>
      <c r="J181" s="136"/>
      <c r="K181" s="322" t="s">
        <v>204</v>
      </c>
    </row>
    <row r="182" spans="1:11" ht="19.5" customHeight="1" thickBot="1">
      <c r="A182" s="282" t="s">
        <v>37</v>
      </c>
      <c r="B182" s="311"/>
      <c r="C182" s="323">
        <v>585</v>
      </c>
      <c r="D182" s="324"/>
      <c r="E182" s="287"/>
      <c r="F182" s="314">
        <f>F130+F136+F156+F171+F176+F180</f>
        <v>14.951652095808381</v>
      </c>
      <c r="G182" s="314">
        <f>G130+G136+G156+G180+G181</f>
        <v>16.109200000000001</v>
      </c>
      <c r="H182" s="314">
        <f>H130+H136+H156+H171+H176+H180</f>
        <v>70.630922155688623</v>
      </c>
      <c r="I182" s="314">
        <f>I130+I136+I156+I171+I176</f>
        <v>468.0104790419162</v>
      </c>
      <c r="J182" s="314">
        <f t="shared" ref="J182" si="5">J130+J136+J156+J171+J176+J180+J181</f>
        <v>9.99</v>
      </c>
      <c r="K182" s="325"/>
    </row>
    <row r="183" spans="1:11" ht="23.25" customHeight="1">
      <c r="A183" s="118"/>
      <c r="B183" s="301" t="s">
        <v>389</v>
      </c>
      <c r="C183" s="326"/>
      <c r="D183" s="206"/>
      <c r="E183" s="327"/>
      <c r="F183" s="142"/>
      <c r="G183" s="143"/>
      <c r="H183" s="142"/>
      <c r="I183" s="142"/>
      <c r="J183" s="143"/>
      <c r="K183" s="131"/>
    </row>
    <row r="184" spans="1:11" ht="23.25" customHeight="1">
      <c r="A184" s="202" t="s">
        <v>166</v>
      </c>
      <c r="B184" s="257"/>
      <c r="C184" s="326">
        <v>150</v>
      </c>
      <c r="D184" s="327"/>
      <c r="E184" s="327"/>
      <c r="F184" s="142">
        <v>4.3499999999999996</v>
      </c>
      <c r="G184" s="200">
        <v>3.75</v>
      </c>
      <c r="H184" s="328">
        <v>6.3</v>
      </c>
      <c r="I184" s="142">
        <v>76.5</v>
      </c>
      <c r="J184" s="143">
        <v>0.45</v>
      </c>
      <c r="K184" s="128" t="s">
        <v>143</v>
      </c>
    </row>
    <row r="185" spans="1:11" ht="27" customHeight="1">
      <c r="A185" s="129" t="s">
        <v>367</v>
      </c>
      <c r="B185" s="118" t="s">
        <v>173</v>
      </c>
      <c r="C185" s="326"/>
      <c r="D185" s="327">
        <v>155</v>
      </c>
      <c r="E185" s="327">
        <v>150</v>
      </c>
      <c r="F185" s="142"/>
      <c r="G185" s="143"/>
      <c r="H185" s="328"/>
      <c r="I185" s="142"/>
      <c r="J185" s="143"/>
      <c r="K185" s="128"/>
    </row>
    <row r="186" spans="1:11" ht="24" customHeight="1">
      <c r="A186" s="204" t="s">
        <v>230</v>
      </c>
      <c r="B186" s="124"/>
      <c r="C186" s="119">
        <v>35</v>
      </c>
      <c r="D186" s="125"/>
      <c r="E186" s="126"/>
      <c r="F186" s="127">
        <v>2.3730000000000002</v>
      </c>
      <c r="G186" s="126">
        <v>2.94</v>
      </c>
      <c r="H186" s="127">
        <v>14.749000000000002</v>
      </c>
      <c r="I186" s="126">
        <v>112.35000000000002</v>
      </c>
      <c r="J186" s="127"/>
      <c r="K186" s="128" t="s">
        <v>234</v>
      </c>
    </row>
    <row r="187" spans="1:11" ht="15" customHeight="1">
      <c r="A187" s="204"/>
      <c r="B187" s="124" t="s">
        <v>51</v>
      </c>
      <c r="C187" s="119"/>
      <c r="D187" s="127">
        <v>21.35</v>
      </c>
      <c r="E187" s="126">
        <v>21</v>
      </c>
      <c r="F187" s="127"/>
      <c r="G187" s="126"/>
      <c r="H187" s="127"/>
      <c r="I187" s="126"/>
      <c r="J187" s="127"/>
      <c r="K187" s="128"/>
    </row>
    <row r="188" spans="1:11" ht="19.5" customHeight="1">
      <c r="A188" s="204"/>
      <c r="B188" s="124" t="s">
        <v>149</v>
      </c>
      <c r="C188" s="119"/>
      <c r="D188" s="127">
        <v>0.7</v>
      </c>
      <c r="E188" s="126">
        <v>0.7</v>
      </c>
      <c r="F188" s="127"/>
      <c r="G188" s="126"/>
      <c r="H188" s="127"/>
      <c r="I188" s="126"/>
      <c r="J188" s="127"/>
      <c r="K188" s="128"/>
    </row>
    <row r="189" spans="1:11" ht="14.25" customHeight="1">
      <c r="A189" s="204"/>
      <c r="B189" s="129" t="s">
        <v>27</v>
      </c>
      <c r="C189" s="119"/>
      <c r="D189" s="127">
        <v>4.2</v>
      </c>
      <c r="E189" s="126">
        <v>4.2</v>
      </c>
      <c r="F189" s="127"/>
      <c r="G189" s="126"/>
      <c r="H189" s="127"/>
      <c r="I189" s="126"/>
      <c r="J189" s="127"/>
      <c r="K189" s="128"/>
    </row>
    <row r="190" spans="1:11" ht="14.25" customHeight="1">
      <c r="A190" s="204"/>
      <c r="B190" s="124" t="s">
        <v>29</v>
      </c>
      <c r="C190" s="119"/>
      <c r="D190" s="127">
        <v>4.55</v>
      </c>
      <c r="E190" s="126">
        <v>4.55</v>
      </c>
      <c r="F190" s="127"/>
      <c r="G190" s="126"/>
      <c r="H190" s="127"/>
      <c r="I190" s="126"/>
      <c r="J190" s="127"/>
      <c r="K190" s="128"/>
    </row>
    <row r="191" spans="1:11" ht="13.5" customHeight="1">
      <c r="A191" s="204"/>
      <c r="B191" s="124" t="s">
        <v>222</v>
      </c>
      <c r="C191" s="119"/>
      <c r="D191" s="127">
        <v>0.21</v>
      </c>
      <c r="E191" s="126">
        <v>0.21</v>
      </c>
      <c r="F191" s="127"/>
      <c r="G191" s="126"/>
      <c r="H191" s="127"/>
      <c r="I191" s="126"/>
      <c r="J191" s="127"/>
      <c r="K191" s="128"/>
    </row>
    <row r="192" spans="1:11" ht="15" customHeight="1">
      <c r="A192" s="204"/>
      <c r="B192" s="124" t="s">
        <v>97</v>
      </c>
      <c r="C192" s="119"/>
      <c r="D192" s="127">
        <v>0.14000000000000001</v>
      </c>
      <c r="E192" s="126">
        <v>0.14000000000000001</v>
      </c>
      <c r="F192" s="127"/>
      <c r="G192" s="126"/>
      <c r="H192" s="127"/>
      <c r="I192" s="126"/>
      <c r="J192" s="127"/>
      <c r="K192" s="128"/>
    </row>
    <row r="193" spans="1:11" ht="12.75" customHeight="1">
      <c r="A193" s="204"/>
      <c r="B193" s="124" t="s">
        <v>137</v>
      </c>
      <c r="C193" s="119"/>
      <c r="D193" s="127">
        <v>10.7</v>
      </c>
      <c r="E193" s="126">
        <v>10.7</v>
      </c>
      <c r="F193" s="127"/>
      <c r="G193" s="126"/>
      <c r="H193" s="127"/>
      <c r="I193" s="126"/>
      <c r="J193" s="127"/>
      <c r="K193" s="128"/>
    </row>
    <row r="194" spans="1:11" ht="15.75" customHeight="1">
      <c r="A194" s="204"/>
      <c r="B194" s="124" t="s">
        <v>49</v>
      </c>
      <c r="C194" s="119"/>
      <c r="D194" s="127"/>
      <c r="E194" s="126">
        <v>39.9</v>
      </c>
      <c r="F194" s="127"/>
      <c r="G194" s="126"/>
      <c r="H194" s="127"/>
      <c r="I194" s="126"/>
      <c r="J194" s="127"/>
      <c r="K194" s="128"/>
    </row>
    <row r="195" spans="1:11" ht="15.75" customHeight="1">
      <c r="A195" s="204"/>
      <c r="B195" s="124" t="s">
        <v>232</v>
      </c>
      <c r="C195" s="119"/>
      <c r="D195" s="127"/>
      <c r="E195" s="126"/>
      <c r="F195" s="127"/>
      <c r="G195" s="126"/>
      <c r="H195" s="127"/>
      <c r="I195" s="126"/>
      <c r="J195" s="127"/>
      <c r="K195" s="128"/>
    </row>
    <row r="196" spans="1:11" ht="16.5" customHeight="1">
      <c r="A196" s="204"/>
      <c r="B196" s="124" t="s">
        <v>96</v>
      </c>
      <c r="C196" s="119"/>
      <c r="D196" s="127">
        <v>0.84</v>
      </c>
      <c r="E196" s="126">
        <v>0.84</v>
      </c>
      <c r="F196" s="127"/>
      <c r="G196" s="126"/>
      <c r="H196" s="127"/>
      <c r="I196" s="126"/>
      <c r="J196" s="127"/>
      <c r="K196" s="128"/>
    </row>
    <row r="197" spans="1:11" ht="15.75" customHeight="1">
      <c r="A197" s="204"/>
      <c r="B197" s="124" t="s">
        <v>55</v>
      </c>
      <c r="C197" s="119"/>
      <c r="D197" s="127">
        <v>0.7</v>
      </c>
      <c r="E197" s="126">
        <v>0.7</v>
      </c>
      <c r="F197" s="127"/>
      <c r="G197" s="126"/>
      <c r="H197" s="127"/>
      <c r="I197" s="126"/>
      <c r="J197" s="127"/>
      <c r="K197" s="128"/>
    </row>
    <row r="198" spans="1:11" ht="15" customHeight="1">
      <c r="A198" s="204"/>
      <c r="B198" s="124" t="s">
        <v>233</v>
      </c>
      <c r="C198" s="119"/>
      <c r="D198" s="127"/>
      <c r="E198" s="126">
        <v>1.4</v>
      </c>
      <c r="F198" s="127"/>
      <c r="G198" s="126"/>
      <c r="H198" s="127"/>
      <c r="I198" s="126"/>
      <c r="J198" s="127"/>
      <c r="K198" s="128"/>
    </row>
    <row r="199" spans="1:11" ht="27.75" customHeight="1" thickBot="1">
      <c r="A199" s="204"/>
      <c r="B199" s="124" t="s">
        <v>231</v>
      </c>
      <c r="C199" s="119"/>
      <c r="D199" s="127">
        <v>0.7</v>
      </c>
      <c r="E199" s="126">
        <v>0.7</v>
      </c>
      <c r="F199" s="127"/>
      <c r="G199" s="126"/>
      <c r="H199" s="127"/>
      <c r="I199" s="126"/>
      <c r="J199" s="127"/>
      <c r="K199" s="128"/>
    </row>
    <row r="200" spans="1:11" s="205" customFormat="1" ht="14.25" customHeight="1" thickBot="1">
      <c r="A200" s="473" t="s">
        <v>37</v>
      </c>
      <c r="B200" s="474"/>
      <c r="C200" s="171">
        <v>185</v>
      </c>
      <c r="D200" s="172"/>
      <c r="E200" s="173"/>
      <c r="F200" s="174">
        <v>6.6</v>
      </c>
      <c r="G200" s="174">
        <f>G184+G186</f>
        <v>6.6899999999999995</v>
      </c>
      <c r="H200" s="174">
        <f>H186+H186</f>
        <v>29.498000000000005</v>
      </c>
      <c r="I200" s="174">
        <v>199.85</v>
      </c>
      <c r="J200" s="174">
        <f t="shared" ref="J200" si="6">J184+J186</f>
        <v>0.45</v>
      </c>
      <c r="K200" s="175"/>
    </row>
    <row r="201" spans="1:11" ht="18.75" customHeight="1">
      <c r="A201" s="118"/>
      <c r="B201" s="149" t="s">
        <v>390</v>
      </c>
      <c r="C201" s="326"/>
      <c r="D201" s="206"/>
      <c r="E201" s="327"/>
      <c r="F201" s="142"/>
      <c r="G201" s="143"/>
      <c r="H201" s="328"/>
      <c r="I201" s="142"/>
      <c r="J201" s="143"/>
      <c r="K201" s="131"/>
    </row>
    <row r="202" spans="1:11" ht="24" customHeight="1">
      <c r="A202" s="209" t="s">
        <v>396</v>
      </c>
      <c r="B202" s="118"/>
      <c r="C202" s="135" t="s">
        <v>400</v>
      </c>
      <c r="D202" s="136"/>
      <c r="E202" s="120"/>
      <c r="F202" s="126">
        <v>10.92</v>
      </c>
      <c r="G202" s="127">
        <v>12.113</v>
      </c>
      <c r="H202" s="126">
        <v>47.1</v>
      </c>
      <c r="I202" s="126">
        <v>345.5</v>
      </c>
      <c r="J202" s="127">
        <v>1.83</v>
      </c>
      <c r="K202" s="131" t="s">
        <v>243</v>
      </c>
    </row>
    <row r="203" spans="1:11" ht="23.25" customHeight="1">
      <c r="A203" s="209"/>
      <c r="B203" s="118" t="s">
        <v>75</v>
      </c>
      <c r="C203" s="135"/>
      <c r="D203" s="136">
        <v>92.9</v>
      </c>
      <c r="E203" s="120">
        <v>91.1</v>
      </c>
      <c r="F203" s="126"/>
      <c r="G203" s="127"/>
      <c r="H203" s="126"/>
      <c r="I203" s="126"/>
      <c r="J203" s="127"/>
      <c r="K203" s="131"/>
    </row>
    <row r="204" spans="1:11" ht="23.25" customHeight="1">
      <c r="A204" s="209"/>
      <c r="B204" s="118" t="s">
        <v>76</v>
      </c>
      <c r="C204" s="135"/>
      <c r="D204" s="136">
        <v>6</v>
      </c>
      <c r="E204" s="120">
        <v>6</v>
      </c>
      <c r="F204" s="126"/>
      <c r="G204" s="126"/>
      <c r="H204" s="126"/>
      <c r="I204" s="126"/>
      <c r="J204" s="127"/>
      <c r="K204" s="131"/>
    </row>
    <row r="205" spans="1:11" ht="23.25" customHeight="1">
      <c r="A205" s="209"/>
      <c r="B205" s="118" t="s">
        <v>42</v>
      </c>
      <c r="C205" s="135"/>
      <c r="D205" s="136">
        <v>4.8</v>
      </c>
      <c r="E205" s="120">
        <v>4</v>
      </c>
      <c r="F205" s="126"/>
      <c r="G205" s="127"/>
      <c r="H205" s="126"/>
      <c r="I205" s="126"/>
      <c r="J205" s="127"/>
      <c r="K205" s="131"/>
    </row>
    <row r="206" spans="1:11" ht="15" customHeight="1">
      <c r="A206" s="209"/>
      <c r="B206" s="118" t="s">
        <v>27</v>
      </c>
      <c r="C206" s="135"/>
      <c r="D206" s="136">
        <v>8</v>
      </c>
      <c r="E206" s="120">
        <v>8</v>
      </c>
      <c r="F206" s="126"/>
      <c r="G206" s="127"/>
      <c r="H206" s="126"/>
      <c r="I206" s="126"/>
      <c r="J206" s="127"/>
      <c r="K206" s="131"/>
    </row>
    <row r="207" spans="1:11" ht="15" customHeight="1">
      <c r="A207" s="209"/>
      <c r="B207" s="118" t="s">
        <v>71</v>
      </c>
      <c r="C207" s="135"/>
      <c r="D207" s="136">
        <v>4</v>
      </c>
      <c r="E207" s="120">
        <v>4</v>
      </c>
      <c r="F207" s="126"/>
      <c r="G207" s="127"/>
      <c r="H207" s="126"/>
      <c r="I207" s="126"/>
      <c r="J207" s="127"/>
      <c r="K207" s="131"/>
    </row>
    <row r="208" spans="1:11" ht="15" customHeight="1">
      <c r="A208" s="209"/>
      <c r="B208" s="118" t="s">
        <v>29</v>
      </c>
      <c r="C208" s="135"/>
      <c r="D208" s="136">
        <v>4</v>
      </c>
      <c r="E208" s="329">
        <v>4</v>
      </c>
      <c r="F208" s="126"/>
      <c r="G208" s="127"/>
      <c r="H208" s="126"/>
      <c r="I208" s="126"/>
      <c r="J208" s="127"/>
      <c r="K208" s="131"/>
    </row>
    <row r="209" spans="1:11" ht="16.5" customHeight="1">
      <c r="A209" s="209"/>
      <c r="B209" s="118" t="s">
        <v>48</v>
      </c>
      <c r="C209" s="135"/>
      <c r="D209" s="136">
        <v>4</v>
      </c>
      <c r="E209" s="120">
        <v>4</v>
      </c>
      <c r="F209" s="126"/>
      <c r="G209" s="127"/>
      <c r="H209" s="126"/>
      <c r="I209" s="126"/>
      <c r="J209" s="127"/>
      <c r="K209" s="131"/>
    </row>
    <row r="210" spans="1:11" ht="15" customHeight="1">
      <c r="A210" s="209"/>
      <c r="B210" s="280" t="s">
        <v>222</v>
      </c>
      <c r="C210" s="135"/>
      <c r="D210" s="136">
        <v>0.5</v>
      </c>
      <c r="E210" s="120">
        <v>0.5</v>
      </c>
      <c r="F210" s="126"/>
      <c r="G210" s="127"/>
      <c r="H210" s="126"/>
      <c r="I210" s="126"/>
      <c r="J210" s="127"/>
      <c r="K210" s="131"/>
    </row>
    <row r="211" spans="1:11" ht="15" customHeight="1">
      <c r="A211" s="118"/>
      <c r="B211" s="118" t="s">
        <v>397</v>
      </c>
      <c r="C211" s="135"/>
      <c r="D211" s="136"/>
      <c r="E211" s="120">
        <v>30</v>
      </c>
      <c r="F211" s="126"/>
      <c r="G211" s="127"/>
      <c r="H211" s="126"/>
      <c r="I211" s="126"/>
      <c r="J211" s="127"/>
      <c r="K211" s="131"/>
    </row>
    <row r="212" spans="1:11" ht="15" customHeight="1">
      <c r="A212" s="118"/>
      <c r="B212" s="118" t="s">
        <v>398</v>
      </c>
      <c r="C212" s="135"/>
      <c r="D212" s="136">
        <v>7.5</v>
      </c>
      <c r="E212" s="120">
        <v>7.5</v>
      </c>
      <c r="F212" s="126"/>
      <c r="G212" s="127"/>
      <c r="H212" s="126"/>
      <c r="I212" s="126"/>
      <c r="J212" s="127"/>
      <c r="K212" s="131"/>
    </row>
    <row r="213" spans="1:11" ht="15" customHeight="1">
      <c r="A213" s="118"/>
      <c r="B213" s="118" t="s">
        <v>59</v>
      </c>
      <c r="C213" s="135"/>
      <c r="D213" s="136">
        <v>1.5</v>
      </c>
      <c r="E213" s="120">
        <v>1.5</v>
      </c>
      <c r="F213" s="126"/>
      <c r="G213" s="127"/>
      <c r="H213" s="126"/>
      <c r="I213" s="126"/>
      <c r="J213" s="127"/>
      <c r="K213" s="131"/>
    </row>
    <row r="214" spans="1:11" ht="15" customHeight="1">
      <c r="A214" s="118"/>
      <c r="B214" s="118" t="s">
        <v>399</v>
      </c>
      <c r="C214" s="135"/>
      <c r="D214" s="136">
        <v>1.35</v>
      </c>
      <c r="E214" s="120">
        <v>1.35</v>
      </c>
      <c r="F214" s="126"/>
      <c r="G214" s="127"/>
      <c r="H214" s="126"/>
      <c r="I214" s="126"/>
      <c r="J214" s="127"/>
      <c r="K214" s="131"/>
    </row>
    <row r="215" spans="1:11" ht="15" customHeight="1">
      <c r="A215" s="118"/>
      <c r="B215" s="118" t="s">
        <v>64</v>
      </c>
      <c r="C215" s="135"/>
      <c r="D215" s="136">
        <v>24</v>
      </c>
      <c r="E215" s="120">
        <v>24</v>
      </c>
      <c r="F215" s="126"/>
      <c r="G215" s="127"/>
      <c r="H215" s="126"/>
      <c r="I215" s="126"/>
      <c r="J215" s="127"/>
      <c r="K215" s="131"/>
    </row>
    <row r="216" spans="1:11" ht="30" customHeight="1">
      <c r="A216" s="209" t="s">
        <v>77</v>
      </c>
      <c r="B216" s="118"/>
      <c r="C216" s="135" t="s">
        <v>305</v>
      </c>
      <c r="D216" s="330"/>
      <c r="E216" s="329"/>
      <c r="F216" s="126">
        <v>9.7500000000000003E-2</v>
      </c>
      <c r="G216" s="127">
        <v>2.0000000000000004E-2</v>
      </c>
      <c r="H216" s="126">
        <v>5.1681109445277373</v>
      </c>
      <c r="I216" s="126">
        <v>21.784932533733134</v>
      </c>
      <c r="J216" s="127">
        <v>2.02</v>
      </c>
      <c r="K216" s="131" t="s">
        <v>199</v>
      </c>
    </row>
    <row r="217" spans="1:11" ht="15" customHeight="1">
      <c r="A217" s="209"/>
      <c r="B217" s="118" t="s">
        <v>249</v>
      </c>
      <c r="C217" s="135"/>
      <c r="D217" s="136">
        <v>0.8</v>
      </c>
      <c r="E217" s="120">
        <v>0.8</v>
      </c>
      <c r="F217" s="126"/>
      <c r="G217" s="127"/>
      <c r="H217" s="126"/>
      <c r="I217" s="126"/>
      <c r="J217" s="127"/>
      <c r="K217" s="131"/>
    </row>
    <row r="218" spans="1:11" ht="15" customHeight="1">
      <c r="A218" s="209"/>
      <c r="B218" s="118" t="s">
        <v>27</v>
      </c>
      <c r="C218" s="135"/>
      <c r="D218" s="136">
        <v>5</v>
      </c>
      <c r="E218" s="120">
        <v>5</v>
      </c>
      <c r="F218" s="126"/>
      <c r="G218" s="127"/>
      <c r="H218" s="126"/>
      <c r="I218" s="126"/>
      <c r="J218" s="127"/>
      <c r="K218" s="131"/>
    </row>
    <row r="219" spans="1:11" ht="15" customHeight="1">
      <c r="A219" s="209"/>
      <c r="B219" s="118" t="s">
        <v>79</v>
      </c>
      <c r="C219" s="135"/>
      <c r="D219" s="331">
        <v>5.55</v>
      </c>
      <c r="E219" s="120">
        <v>5</v>
      </c>
      <c r="F219" s="126"/>
      <c r="G219" s="127"/>
      <c r="H219" s="126"/>
      <c r="I219" s="126"/>
      <c r="J219" s="127"/>
      <c r="K219" s="131"/>
    </row>
    <row r="220" spans="1:11" ht="15" customHeight="1" thickBot="1">
      <c r="A220" s="209"/>
      <c r="B220" s="118" t="s">
        <v>26</v>
      </c>
      <c r="C220" s="135"/>
      <c r="D220" s="318">
        <v>150</v>
      </c>
      <c r="E220" s="329">
        <v>150</v>
      </c>
      <c r="F220" s="126"/>
      <c r="G220" s="127"/>
      <c r="H220" s="126"/>
      <c r="I220" s="126"/>
      <c r="J220" s="127"/>
      <c r="K220" s="131"/>
    </row>
    <row r="221" spans="1:11" ht="15.75" customHeight="1" thickBot="1">
      <c r="A221" s="305" t="s">
        <v>37</v>
      </c>
      <c r="B221" s="306"/>
      <c r="C221" s="332">
        <v>290</v>
      </c>
      <c r="D221" s="333"/>
      <c r="E221" s="309"/>
      <c r="F221" s="310">
        <f>SUM(F201:F220)</f>
        <v>11.0175</v>
      </c>
      <c r="G221" s="310">
        <f t="shared" ref="G221:J221" si="7">SUM(G201:G220)</f>
        <v>12.132999999999999</v>
      </c>
      <c r="H221" s="310">
        <f t="shared" si="7"/>
        <v>52.268110944527741</v>
      </c>
      <c r="I221" s="310">
        <f t="shared" si="7"/>
        <v>367.28493253373313</v>
      </c>
      <c r="J221" s="310">
        <f t="shared" si="7"/>
        <v>3.85</v>
      </c>
      <c r="K221" s="287"/>
    </row>
    <row r="222" spans="1:11" ht="15.75" customHeight="1" thickBot="1">
      <c r="A222" s="282" t="s">
        <v>60</v>
      </c>
      <c r="B222" s="311"/>
      <c r="C222" s="121">
        <f>C125+C128+C182+C221+C200</f>
        <v>1549</v>
      </c>
      <c r="D222" s="121"/>
      <c r="E222" s="121"/>
      <c r="F222" s="121">
        <f t="shared" ref="F222:J222" si="8">F125+F128+F182+F221+F200</f>
        <v>42.749152095808384</v>
      </c>
      <c r="G222" s="121">
        <f t="shared" si="8"/>
        <v>46.653058682634729</v>
      </c>
      <c r="H222" s="121">
        <f t="shared" si="8"/>
        <v>201.80415525590502</v>
      </c>
      <c r="I222" s="121">
        <f t="shared" si="8"/>
        <v>1380.8125572842321</v>
      </c>
      <c r="J222" s="121">
        <f t="shared" si="8"/>
        <v>18.260000000000002</v>
      </c>
      <c r="K222" s="325"/>
    </row>
    <row r="223" spans="1:11" ht="15" customHeight="1">
      <c r="A223" s="260"/>
      <c r="B223" s="278"/>
      <c r="C223" s="391"/>
      <c r="D223" s="134"/>
      <c r="E223" s="134"/>
      <c r="F223" s="334"/>
      <c r="G223" s="334"/>
      <c r="H223" s="334"/>
      <c r="I223" s="334"/>
      <c r="J223" s="334"/>
      <c r="K223" s="265"/>
    </row>
    <row r="224" spans="1:11" ht="15.75" customHeight="1" thickBot="1">
      <c r="A224" s="259" t="s">
        <v>80</v>
      </c>
      <c r="B224" s="260"/>
      <c r="C224" s="418"/>
      <c r="D224" s="419"/>
      <c r="E224" s="420"/>
      <c r="K224" s="261"/>
    </row>
    <row r="225" spans="1:11" ht="23.25" customHeight="1">
      <c r="A225" s="264" t="s">
        <v>3</v>
      </c>
      <c r="B225" s="265"/>
      <c r="C225" s="266" t="s">
        <v>4</v>
      </c>
      <c r="D225" s="335" t="s">
        <v>5</v>
      </c>
      <c r="E225" s="266" t="s">
        <v>5</v>
      </c>
      <c r="F225" s="476" t="s">
        <v>6</v>
      </c>
      <c r="G225" s="477"/>
      <c r="H225" s="478"/>
      <c r="I225" s="122" t="s">
        <v>7</v>
      </c>
      <c r="J225" s="431" t="s">
        <v>8</v>
      </c>
      <c r="K225" s="266" t="s">
        <v>62</v>
      </c>
    </row>
    <row r="226" spans="1:11" ht="15.75" customHeight="1" thickBot="1">
      <c r="A226" s="209" t="s">
        <v>10</v>
      </c>
      <c r="B226" s="118"/>
      <c r="C226" s="137" t="s">
        <v>11</v>
      </c>
      <c r="D226" s="138" t="s">
        <v>12</v>
      </c>
      <c r="E226" s="137" t="s">
        <v>12</v>
      </c>
      <c r="F226" s="271"/>
      <c r="G226" s="271"/>
      <c r="H226" s="271"/>
      <c r="I226" s="126" t="s">
        <v>126</v>
      </c>
      <c r="J226" s="127"/>
      <c r="K226" s="137" t="s">
        <v>63</v>
      </c>
    </row>
    <row r="227" spans="1:11" ht="15.75" customHeight="1" thickBot="1">
      <c r="A227" s="209"/>
      <c r="B227" s="118"/>
      <c r="C227" s="137"/>
      <c r="D227" s="336" t="s">
        <v>14</v>
      </c>
      <c r="E227" s="175" t="s">
        <v>15</v>
      </c>
      <c r="F227" s="432" t="s">
        <v>16</v>
      </c>
      <c r="G227" s="122" t="s">
        <v>17</v>
      </c>
      <c r="H227" s="431" t="s">
        <v>18</v>
      </c>
      <c r="I227" s="122" t="s">
        <v>19</v>
      </c>
      <c r="J227" s="430" t="s">
        <v>20</v>
      </c>
      <c r="K227" s="137"/>
    </row>
    <row r="228" spans="1:11" ht="15" customHeight="1">
      <c r="A228" s="264"/>
      <c r="B228" s="278" t="s">
        <v>21</v>
      </c>
      <c r="C228" s="290"/>
      <c r="D228" s="337"/>
      <c r="E228" s="290"/>
      <c r="F228" s="431"/>
      <c r="G228" s="122"/>
      <c r="H228" s="431"/>
      <c r="I228" s="122"/>
      <c r="J228" s="431"/>
      <c r="K228" s="279"/>
    </row>
    <row r="229" spans="1:11" ht="23.25" customHeight="1">
      <c r="A229" s="209" t="s">
        <v>302</v>
      </c>
      <c r="B229" s="118"/>
      <c r="C229" s="137" t="s">
        <v>346</v>
      </c>
      <c r="D229" s="136"/>
      <c r="E229" s="119"/>
      <c r="F229" s="127">
        <v>5.3169520958083831</v>
      </c>
      <c r="G229" s="126">
        <v>5.5956586826347294</v>
      </c>
      <c r="H229" s="127">
        <v>35.511922155688623</v>
      </c>
      <c r="I229" s="126">
        <v>213.96047904191613</v>
      </c>
      <c r="J229" s="136">
        <v>0.67</v>
      </c>
      <c r="K229" s="131" t="s">
        <v>134</v>
      </c>
    </row>
    <row r="230" spans="1:11" ht="15" customHeight="1">
      <c r="A230" s="209"/>
      <c r="B230" s="118" t="s">
        <v>95</v>
      </c>
      <c r="C230" s="137"/>
      <c r="D230" s="136">
        <v>18</v>
      </c>
      <c r="E230" s="119">
        <v>18</v>
      </c>
      <c r="F230" s="136"/>
      <c r="G230" s="119"/>
      <c r="H230" s="136"/>
      <c r="I230" s="119"/>
      <c r="J230" s="136"/>
      <c r="K230" s="131"/>
    </row>
    <row r="231" spans="1:11" ht="15" customHeight="1">
      <c r="A231" s="209"/>
      <c r="B231" s="118" t="s">
        <v>25</v>
      </c>
      <c r="C231" s="137"/>
      <c r="D231" s="136">
        <v>70</v>
      </c>
      <c r="E231" s="119">
        <v>70</v>
      </c>
      <c r="F231" s="136"/>
      <c r="G231" s="119"/>
      <c r="H231" s="136"/>
      <c r="I231" s="119"/>
      <c r="J231" s="136"/>
      <c r="K231" s="131"/>
    </row>
    <row r="232" spans="1:11" ht="15" customHeight="1">
      <c r="A232" s="209"/>
      <c r="B232" s="118" t="s">
        <v>26</v>
      </c>
      <c r="C232" s="137"/>
      <c r="D232" s="136">
        <v>53</v>
      </c>
      <c r="E232" s="119">
        <v>53</v>
      </c>
      <c r="F232" s="136"/>
      <c r="G232" s="119"/>
      <c r="H232" s="136"/>
      <c r="I232" s="119"/>
      <c r="J232" s="136"/>
      <c r="K232" s="131"/>
    </row>
    <row r="233" spans="1:11" ht="15" customHeight="1">
      <c r="A233" s="209"/>
      <c r="B233" s="118" t="s">
        <v>27</v>
      </c>
      <c r="C233" s="137"/>
      <c r="D233" s="136">
        <v>2</v>
      </c>
      <c r="E233" s="119">
        <v>2</v>
      </c>
      <c r="F233" s="136"/>
      <c r="G233" s="119"/>
      <c r="H233" s="136"/>
      <c r="I233" s="119"/>
      <c r="J233" s="136"/>
      <c r="K233" s="131"/>
    </row>
    <row r="234" spans="1:11" ht="15" customHeight="1">
      <c r="A234" s="209"/>
      <c r="B234" s="280" t="s">
        <v>222</v>
      </c>
      <c r="C234" s="137"/>
      <c r="D234" s="136">
        <v>0.4</v>
      </c>
      <c r="E234" s="119">
        <v>0.4</v>
      </c>
      <c r="F234" s="136"/>
      <c r="G234" s="119"/>
      <c r="H234" s="136"/>
      <c r="I234" s="119"/>
      <c r="J234" s="136"/>
      <c r="K234" s="131"/>
    </row>
    <row r="235" spans="1:11" ht="15" customHeight="1">
      <c r="A235" s="209"/>
      <c r="B235" s="118" t="s">
        <v>29</v>
      </c>
      <c r="C235" s="137"/>
      <c r="D235" s="136">
        <v>4</v>
      </c>
      <c r="E235" s="119">
        <v>4</v>
      </c>
      <c r="F235" s="136"/>
      <c r="G235" s="119"/>
      <c r="H235" s="136"/>
      <c r="I235" s="119"/>
      <c r="J235" s="136"/>
      <c r="K235" s="131"/>
    </row>
    <row r="236" spans="1:11" ht="23.25" customHeight="1">
      <c r="A236" s="338" t="s">
        <v>83</v>
      </c>
      <c r="B236" s="257"/>
      <c r="C236" s="326" t="s">
        <v>347</v>
      </c>
      <c r="D236" s="339"/>
      <c r="E236" s="340"/>
      <c r="F236" s="143">
        <v>2.5245000000000002</v>
      </c>
      <c r="G236" s="142">
        <v>2.1419999999999999</v>
      </c>
      <c r="H236" s="143">
        <v>9.7671924037981022</v>
      </c>
      <c r="I236" s="142">
        <v>68.662923538230885</v>
      </c>
      <c r="J236" s="143">
        <v>1.1299999999999999</v>
      </c>
      <c r="K236" s="131" t="s">
        <v>200</v>
      </c>
    </row>
    <row r="237" spans="1:11" ht="15" customHeight="1">
      <c r="A237" s="338"/>
      <c r="B237" s="118" t="s">
        <v>249</v>
      </c>
      <c r="C237" s="203"/>
      <c r="D237" s="206">
        <v>0.45</v>
      </c>
      <c r="E237" s="326">
        <v>0.45</v>
      </c>
      <c r="F237" s="143"/>
      <c r="G237" s="142"/>
      <c r="H237" s="143"/>
      <c r="I237" s="142"/>
      <c r="J237" s="143"/>
      <c r="K237" s="131"/>
    </row>
    <row r="238" spans="1:11" ht="15" customHeight="1">
      <c r="A238" s="338"/>
      <c r="B238" s="257" t="s">
        <v>27</v>
      </c>
      <c r="C238" s="203"/>
      <c r="D238" s="206">
        <v>6</v>
      </c>
      <c r="E238" s="326">
        <v>6</v>
      </c>
      <c r="F238" s="143"/>
      <c r="G238" s="142"/>
      <c r="H238" s="143"/>
      <c r="I238" s="142"/>
      <c r="J238" s="143"/>
      <c r="K238" s="131"/>
    </row>
    <row r="239" spans="1:11" ht="15" customHeight="1">
      <c r="A239" s="338"/>
      <c r="B239" s="257" t="s">
        <v>25</v>
      </c>
      <c r="C239" s="203"/>
      <c r="D239" s="206">
        <v>82</v>
      </c>
      <c r="E239" s="326">
        <v>80</v>
      </c>
      <c r="F239" s="143"/>
      <c r="G239" s="142"/>
      <c r="H239" s="143"/>
      <c r="I239" s="142"/>
      <c r="J239" s="143"/>
      <c r="K239" s="131"/>
    </row>
    <row r="240" spans="1:11" ht="15" customHeight="1">
      <c r="A240" s="338"/>
      <c r="B240" s="257" t="s">
        <v>26</v>
      </c>
      <c r="C240" s="203"/>
      <c r="D240" s="206">
        <v>90</v>
      </c>
      <c r="E240" s="326">
        <v>90</v>
      </c>
      <c r="F240" s="143"/>
      <c r="G240" s="142"/>
      <c r="H240" s="143"/>
      <c r="I240" s="142"/>
      <c r="J240" s="143"/>
      <c r="K240" s="131"/>
    </row>
    <row r="241" spans="1:11" ht="23.25" customHeight="1">
      <c r="A241" s="209" t="s">
        <v>33</v>
      </c>
      <c r="B241" s="118"/>
      <c r="C241" s="135" t="s">
        <v>128</v>
      </c>
      <c r="D241" s="120"/>
      <c r="E241" s="119"/>
      <c r="F241" s="125">
        <v>1.915</v>
      </c>
      <c r="G241" s="126">
        <v>4.3549999999999995</v>
      </c>
      <c r="H241" s="127">
        <v>12.920000000000002</v>
      </c>
      <c r="I241" s="126">
        <v>98.500000000000014</v>
      </c>
      <c r="J241" s="136"/>
      <c r="K241" s="131" t="s">
        <v>35</v>
      </c>
    </row>
    <row r="242" spans="1:11" ht="15" customHeight="1">
      <c r="A242" s="209"/>
      <c r="B242" s="118" t="s">
        <v>36</v>
      </c>
      <c r="C242" s="137"/>
      <c r="D242" s="120">
        <v>25</v>
      </c>
      <c r="E242" s="119">
        <v>25</v>
      </c>
      <c r="F242" s="120"/>
      <c r="G242" s="119"/>
      <c r="H242" s="136"/>
      <c r="I242" s="119"/>
      <c r="J242" s="136"/>
      <c r="K242" s="131"/>
    </row>
    <row r="243" spans="1:11" ht="15" customHeight="1" thickBot="1">
      <c r="A243" s="209"/>
      <c r="B243" s="118" t="s">
        <v>29</v>
      </c>
      <c r="C243" s="137"/>
      <c r="D243" s="120">
        <v>5</v>
      </c>
      <c r="E243" s="119">
        <v>5</v>
      </c>
      <c r="F243" s="120" t="s">
        <v>1</v>
      </c>
      <c r="G243" s="281"/>
      <c r="H243" s="136"/>
      <c r="I243" s="281"/>
      <c r="J243" s="136"/>
      <c r="K243" s="131"/>
    </row>
    <row r="244" spans="1:11" ht="15.75" customHeight="1" thickBot="1">
      <c r="A244" s="282" t="s">
        <v>37</v>
      </c>
      <c r="B244" s="283"/>
      <c r="C244" s="287">
        <v>350</v>
      </c>
      <c r="D244" s="298"/>
      <c r="E244" s="299"/>
      <c r="F244" s="121">
        <v>8.76</v>
      </c>
      <c r="G244" s="121">
        <v>9.85</v>
      </c>
      <c r="H244" s="121">
        <v>42.62</v>
      </c>
      <c r="I244" s="121">
        <v>293.66000000000003</v>
      </c>
      <c r="J244" s="121">
        <f t="shared" ref="J244" si="9">J229+J236+J241</f>
        <v>1.7999999999999998</v>
      </c>
      <c r="K244" s="286"/>
    </row>
    <row r="245" spans="1:11" ht="15" customHeight="1">
      <c r="A245" s="209"/>
      <c r="B245" s="260" t="s">
        <v>38</v>
      </c>
      <c r="C245" s="290"/>
      <c r="D245" s="136"/>
      <c r="E245" s="119"/>
      <c r="F245" s="431"/>
      <c r="G245" s="126"/>
      <c r="H245" s="431"/>
      <c r="I245" s="126"/>
      <c r="J245" s="431"/>
      <c r="K245" s="131"/>
    </row>
    <row r="246" spans="1:11" ht="15" customHeight="1" thickBot="1">
      <c r="A246" s="209" t="s">
        <v>52</v>
      </c>
      <c r="B246" s="118"/>
      <c r="C246" s="137">
        <v>100</v>
      </c>
      <c r="D246" s="136">
        <v>100</v>
      </c>
      <c r="E246" s="119">
        <v>100</v>
      </c>
      <c r="F246" s="127">
        <v>0.4</v>
      </c>
      <c r="G246" s="126">
        <v>0.4</v>
      </c>
      <c r="H246" s="127">
        <v>9.8000000000000007</v>
      </c>
      <c r="I246" s="126">
        <v>47</v>
      </c>
      <c r="J246" s="127">
        <v>10</v>
      </c>
      <c r="K246" s="126" t="s">
        <v>146</v>
      </c>
    </row>
    <row r="247" spans="1:11" ht="15.75" customHeight="1" thickBot="1">
      <c r="A247" s="282" t="s">
        <v>37</v>
      </c>
      <c r="B247" s="283"/>
      <c r="C247" s="287">
        <v>100</v>
      </c>
      <c r="D247" s="298"/>
      <c r="E247" s="299"/>
      <c r="F247" s="341">
        <f>F246</f>
        <v>0.4</v>
      </c>
      <c r="G247" s="289">
        <f>G246</f>
        <v>0.4</v>
      </c>
      <c r="H247" s="341">
        <f>H246</f>
        <v>9.8000000000000007</v>
      </c>
      <c r="I247" s="289">
        <f>I246</f>
        <v>47</v>
      </c>
      <c r="J247" s="341">
        <f>J246</f>
        <v>10</v>
      </c>
      <c r="K247" s="286"/>
    </row>
    <row r="248" spans="1:11" ht="15.75" customHeight="1">
      <c r="A248" s="264"/>
      <c r="B248" s="278" t="s">
        <v>40</v>
      </c>
      <c r="C248" s="290"/>
      <c r="D248" s="337"/>
      <c r="E248" s="290"/>
      <c r="F248" s="431"/>
      <c r="G248" s="122"/>
      <c r="H248" s="431"/>
      <c r="I248" s="122"/>
      <c r="J248" s="431"/>
      <c r="K248" s="292"/>
    </row>
    <row r="249" spans="1:11" ht="27" customHeight="1">
      <c r="A249" s="209" t="s">
        <v>465</v>
      </c>
      <c r="B249" s="118"/>
      <c r="C249" s="119">
        <v>40</v>
      </c>
      <c r="D249" s="127"/>
      <c r="E249" s="126"/>
      <c r="F249" s="206">
        <v>1.1499999999999999</v>
      </c>
      <c r="G249" s="142">
        <v>2.48</v>
      </c>
      <c r="H249" s="207">
        <v>3.22</v>
      </c>
      <c r="I249" s="208">
        <v>39.72</v>
      </c>
      <c r="J249" s="127">
        <v>3.72</v>
      </c>
      <c r="K249" s="126" t="s">
        <v>466</v>
      </c>
    </row>
    <row r="250" spans="1:11" ht="13.5" customHeight="1">
      <c r="A250" s="209"/>
      <c r="B250" s="118" t="s">
        <v>433</v>
      </c>
      <c r="C250" s="119"/>
      <c r="D250" s="127">
        <v>62.12</v>
      </c>
      <c r="E250" s="126">
        <v>37.200000000000003</v>
      </c>
      <c r="F250" s="206"/>
      <c r="G250" s="142"/>
      <c r="H250" s="207"/>
      <c r="I250" s="208"/>
      <c r="J250" s="127"/>
      <c r="K250" s="126"/>
    </row>
    <row r="251" spans="1:11" ht="13.5" customHeight="1">
      <c r="A251" s="209"/>
      <c r="B251" s="118" t="s">
        <v>27</v>
      </c>
      <c r="C251" s="119"/>
      <c r="D251" s="127">
        <v>0.8</v>
      </c>
      <c r="E251" s="126">
        <v>0.8</v>
      </c>
      <c r="F251" s="206"/>
      <c r="G251" s="142"/>
      <c r="H251" s="207"/>
      <c r="I251" s="208"/>
      <c r="J251" s="127"/>
      <c r="K251" s="126"/>
    </row>
    <row r="252" spans="1:11" ht="17.25" customHeight="1">
      <c r="A252" s="209"/>
      <c r="B252" s="118" t="s">
        <v>47</v>
      </c>
      <c r="C252" s="119"/>
      <c r="D252" s="127">
        <v>2.4</v>
      </c>
      <c r="E252" s="126">
        <v>2.4</v>
      </c>
      <c r="F252" s="206"/>
      <c r="G252" s="142"/>
      <c r="H252" s="207"/>
      <c r="I252" s="208"/>
      <c r="J252" s="127"/>
      <c r="K252" s="126"/>
    </row>
    <row r="253" spans="1:11" ht="39.75" customHeight="1">
      <c r="A253" s="209" t="s">
        <v>404</v>
      </c>
      <c r="B253" s="280"/>
      <c r="C253" s="342" t="s">
        <v>131</v>
      </c>
      <c r="D253" s="343"/>
      <c r="E253" s="344"/>
      <c r="F253" s="139">
        <v>3.9851666666666667</v>
      </c>
      <c r="G253" s="140">
        <v>2.0041666666666669</v>
      </c>
      <c r="H253" s="139">
        <v>7.3175000000000008</v>
      </c>
      <c r="I253" s="140">
        <v>66.283333333333346</v>
      </c>
      <c r="J253" s="139">
        <v>5</v>
      </c>
      <c r="K253" s="133" t="s">
        <v>145</v>
      </c>
    </row>
    <row r="254" spans="1:11" ht="31.5" customHeight="1">
      <c r="A254" s="209"/>
      <c r="B254" s="280" t="s">
        <v>401</v>
      </c>
      <c r="C254" s="342"/>
      <c r="D254" s="343" t="s">
        <v>402</v>
      </c>
      <c r="E254" s="344" t="s">
        <v>402</v>
      </c>
      <c r="F254" s="139"/>
      <c r="G254" s="140"/>
      <c r="H254" s="139"/>
      <c r="I254" s="140"/>
      <c r="J254" s="139"/>
      <c r="K254" s="133"/>
    </row>
    <row r="255" spans="1:11" ht="31.5" customHeight="1">
      <c r="A255" s="209"/>
      <c r="B255" s="280" t="s">
        <v>381</v>
      </c>
      <c r="C255" s="342"/>
      <c r="D255" s="343"/>
      <c r="E255" s="344" t="s">
        <v>279</v>
      </c>
      <c r="F255" s="139"/>
      <c r="G255" s="140"/>
      <c r="H255" s="139"/>
      <c r="I255" s="140"/>
      <c r="J255" s="139"/>
      <c r="K255" s="133"/>
    </row>
    <row r="256" spans="1:11" ht="23.25" customHeight="1">
      <c r="A256" s="209"/>
      <c r="B256" s="280" t="s">
        <v>225</v>
      </c>
      <c r="C256" s="344"/>
      <c r="D256" s="345">
        <v>9</v>
      </c>
      <c r="E256" s="342">
        <v>9</v>
      </c>
      <c r="F256" s="139"/>
      <c r="G256" s="140"/>
      <c r="H256" s="139"/>
      <c r="I256" s="140"/>
      <c r="J256" s="139"/>
      <c r="K256" s="133"/>
    </row>
    <row r="257" spans="1:11" ht="15" customHeight="1">
      <c r="A257" s="209"/>
      <c r="B257" s="280" t="s">
        <v>138</v>
      </c>
      <c r="C257" s="344"/>
      <c r="D257" s="345">
        <v>60</v>
      </c>
      <c r="E257" s="342">
        <v>45</v>
      </c>
      <c r="F257" s="139"/>
      <c r="G257" s="140"/>
      <c r="H257" s="139"/>
      <c r="I257" s="140"/>
      <c r="J257" s="139"/>
      <c r="K257" s="133"/>
    </row>
    <row r="258" spans="1:11" ht="15" customHeight="1">
      <c r="A258" s="209"/>
      <c r="B258" s="280" t="s">
        <v>46</v>
      </c>
      <c r="C258" s="344"/>
      <c r="D258" s="345">
        <v>7.5</v>
      </c>
      <c r="E258" s="342">
        <v>6</v>
      </c>
      <c r="F258" s="139"/>
      <c r="G258" s="140"/>
      <c r="H258" s="139"/>
      <c r="I258" s="140"/>
      <c r="J258" s="139"/>
      <c r="K258" s="133"/>
    </row>
    <row r="259" spans="1:11" ht="15" customHeight="1">
      <c r="A259" s="209"/>
      <c r="B259" s="280" t="s">
        <v>41</v>
      </c>
      <c r="C259" s="344"/>
      <c r="D259" s="345">
        <v>7.14</v>
      </c>
      <c r="E259" s="342">
        <v>6</v>
      </c>
      <c r="F259" s="139"/>
      <c r="G259" s="140"/>
      <c r="H259" s="139"/>
      <c r="I259" s="140"/>
      <c r="J259" s="139"/>
      <c r="K259" s="133"/>
    </row>
    <row r="260" spans="1:11" ht="15" customHeight="1">
      <c r="A260" s="209"/>
      <c r="B260" s="280" t="s">
        <v>47</v>
      </c>
      <c r="C260" s="344"/>
      <c r="D260" s="343">
        <v>1.5</v>
      </c>
      <c r="E260" s="342">
        <v>1.5</v>
      </c>
      <c r="F260" s="139"/>
      <c r="G260" s="140"/>
      <c r="H260" s="139"/>
      <c r="I260" s="140"/>
      <c r="J260" s="139"/>
      <c r="K260" s="133"/>
    </row>
    <row r="261" spans="1:11" ht="15" customHeight="1">
      <c r="A261" s="209"/>
      <c r="B261" s="280" t="s">
        <v>222</v>
      </c>
      <c r="C261" s="344"/>
      <c r="D261" s="346">
        <v>0.5</v>
      </c>
      <c r="E261" s="347">
        <v>0.5</v>
      </c>
      <c r="F261" s="139"/>
      <c r="G261" s="140"/>
      <c r="H261" s="139"/>
      <c r="I261" s="140"/>
      <c r="J261" s="139"/>
      <c r="K261" s="133"/>
    </row>
    <row r="262" spans="1:11" ht="15" customHeight="1">
      <c r="A262" s="209"/>
      <c r="B262" s="280" t="s">
        <v>153</v>
      </c>
      <c r="C262" s="344"/>
      <c r="D262" s="346">
        <v>105</v>
      </c>
      <c r="E262" s="347">
        <v>105</v>
      </c>
      <c r="F262" s="139"/>
      <c r="G262" s="140"/>
      <c r="H262" s="139"/>
      <c r="I262" s="140"/>
      <c r="J262" s="139"/>
      <c r="K262" s="133"/>
    </row>
    <row r="263" spans="1:11" ht="23.25" customHeight="1">
      <c r="A263" s="209" t="s">
        <v>403</v>
      </c>
      <c r="B263" s="118"/>
      <c r="C263" s="119">
        <v>150</v>
      </c>
      <c r="D263" s="127"/>
      <c r="E263" s="126"/>
      <c r="F263" s="127">
        <v>15.3</v>
      </c>
      <c r="G263" s="126">
        <v>14.33</v>
      </c>
      <c r="H263" s="127">
        <v>24.38</v>
      </c>
      <c r="I263" s="126">
        <v>297</v>
      </c>
      <c r="J263" s="127">
        <v>0.26</v>
      </c>
      <c r="K263" s="131" t="s">
        <v>201</v>
      </c>
    </row>
    <row r="264" spans="1:11" ht="15" customHeight="1">
      <c r="A264" s="209"/>
      <c r="B264" s="118" t="s">
        <v>401</v>
      </c>
      <c r="C264" s="119"/>
      <c r="D264" s="127">
        <v>38.4</v>
      </c>
      <c r="E264" s="126">
        <v>38.4</v>
      </c>
      <c r="F264" s="127"/>
      <c r="G264" s="126"/>
      <c r="H264" s="127"/>
      <c r="I264" s="126"/>
      <c r="J264" s="127"/>
      <c r="K264" s="131"/>
    </row>
    <row r="265" spans="1:11" ht="15" customHeight="1">
      <c r="A265" s="209"/>
      <c r="B265" s="118" t="s">
        <v>381</v>
      </c>
      <c r="C265" s="119"/>
      <c r="D265" s="127"/>
      <c r="E265" s="126">
        <v>24</v>
      </c>
      <c r="F265" s="127"/>
      <c r="G265" s="126"/>
      <c r="H265" s="127"/>
      <c r="I265" s="126"/>
      <c r="J265" s="127"/>
      <c r="K265" s="131"/>
    </row>
    <row r="266" spans="1:11" ht="15" customHeight="1">
      <c r="A266" s="209"/>
      <c r="B266" s="118" t="s">
        <v>55</v>
      </c>
      <c r="C266" s="119"/>
      <c r="D266" s="127">
        <v>5</v>
      </c>
      <c r="E266" s="126">
        <v>5</v>
      </c>
      <c r="F266" s="127"/>
      <c r="G266" s="126"/>
      <c r="H266" s="127"/>
      <c r="I266" s="126"/>
      <c r="J266" s="127"/>
      <c r="K266" s="131"/>
    </row>
    <row r="267" spans="1:11" ht="15" customHeight="1">
      <c r="A267" s="209"/>
      <c r="B267" s="118" t="s">
        <v>41</v>
      </c>
      <c r="C267" s="119"/>
      <c r="D267" s="127">
        <v>8.93</v>
      </c>
      <c r="E267" s="126">
        <v>7.5</v>
      </c>
      <c r="F267" s="127"/>
      <c r="G267" s="126"/>
      <c r="H267" s="127"/>
      <c r="I267" s="126"/>
      <c r="J267" s="127"/>
      <c r="K267" s="131"/>
    </row>
    <row r="268" spans="1:11" ht="15" customHeight="1">
      <c r="A268" s="209"/>
      <c r="B268" s="118" t="s">
        <v>46</v>
      </c>
      <c r="C268" s="119"/>
      <c r="D268" s="127">
        <v>12.5</v>
      </c>
      <c r="E268" s="126">
        <v>10</v>
      </c>
      <c r="F268" s="127"/>
      <c r="G268" s="126"/>
      <c r="H268" s="127"/>
      <c r="I268" s="126"/>
      <c r="J268" s="127"/>
      <c r="K268" s="131"/>
    </row>
    <row r="269" spans="1:11" ht="15" customHeight="1">
      <c r="A269" s="209"/>
      <c r="B269" s="118" t="s">
        <v>23</v>
      </c>
      <c r="C269" s="119"/>
      <c r="D269" s="127">
        <v>32</v>
      </c>
      <c r="E269" s="126">
        <v>32</v>
      </c>
      <c r="F269" s="127"/>
      <c r="G269" s="126"/>
      <c r="H269" s="127"/>
      <c r="I269" s="126"/>
      <c r="J269" s="127"/>
      <c r="K269" s="131"/>
    </row>
    <row r="270" spans="1:11" ht="15" customHeight="1">
      <c r="A270" s="209"/>
      <c r="B270" s="118" t="s">
        <v>64</v>
      </c>
      <c r="C270" s="119"/>
      <c r="D270" s="127">
        <v>65</v>
      </c>
      <c r="E270" s="126">
        <v>65</v>
      </c>
      <c r="F270" s="127"/>
      <c r="G270" s="126"/>
      <c r="H270" s="127"/>
      <c r="I270" s="126"/>
      <c r="J270" s="127"/>
      <c r="K270" s="131"/>
    </row>
    <row r="271" spans="1:11" ht="15" customHeight="1">
      <c r="A271" s="209"/>
      <c r="B271" s="118" t="s">
        <v>222</v>
      </c>
      <c r="C271" s="119"/>
      <c r="D271" s="127">
        <v>0.5</v>
      </c>
      <c r="E271" s="126">
        <v>0.5</v>
      </c>
      <c r="F271" s="127"/>
      <c r="G271" s="126"/>
      <c r="H271" s="127"/>
      <c r="I271" s="126"/>
      <c r="J271" s="127"/>
      <c r="K271" s="131"/>
    </row>
    <row r="272" spans="1:11" ht="15" customHeight="1">
      <c r="A272" s="209"/>
      <c r="B272" s="118" t="s">
        <v>73</v>
      </c>
      <c r="C272" s="119"/>
      <c r="D272" s="127"/>
      <c r="E272" s="126">
        <v>126</v>
      </c>
      <c r="F272" s="127"/>
      <c r="G272" s="126"/>
      <c r="H272" s="127"/>
      <c r="I272" s="126"/>
      <c r="J272" s="127"/>
      <c r="K272" s="131"/>
    </row>
    <row r="273" spans="1:11" ht="15" customHeight="1">
      <c r="A273" s="348"/>
      <c r="B273" s="118"/>
      <c r="C273" s="349"/>
      <c r="D273" s="127"/>
      <c r="E273" s="126"/>
      <c r="F273" s="350"/>
      <c r="G273" s="351"/>
      <c r="H273" s="350"/>
      <c r="I273" s="233"/>
      <c r="J273" s="350"/>
      <c r="K273" s="352"/>
    </row>
    <row r="274" spans="1:11" ht="27.75" customHeight="1">
      <c r="A274" s="209" t="s">
        <v>405</v>
      </c>
      <c r="B274" s="118"/>
      <c r="C274" s="119">
        <v>150</v>
      </c>
      <c r="D274" s="127"/>
      <c r="E274" s="126"/>
      <c r="F274" s="127">
        <v>0.4965</v>
      </c>
      <c r="G274" s="142">
        <v>6.7500000000000004E-2</v>
      </c>
      <c r="H274" s="127">
        <v>24.010499999999997</v>
      </c>
      <c r="I274" s="126">
        <v>99.6</v>
      </c>
      <c r="J274" s="127">
        <v>0.54</v>
      </c>
      <c r="K274" s="131" t="s">
        <v>348</v>
      </c>
    </row>
    <row r="275" spans="1:11" ht="23.25" customHeight="1">
      <c r="A275" s="209"/>
      <c r="B275" s="118" t="s">
        <v>406</v>
      </c>
      <c r="C275" s="119"/>
      <c r="D275" s="330">
        <v>15</v>
      </c>
      <c r="E275" s="318">
        <v>15</v>
      </c>
      <c r="F275" s="127"/>
      <c r="G275" s="126"/>
      <c r="H275" s="127"/>
      <c r="I275" s="126"/>
      <c r="J275" s="139"/>
      <c r="K275" s="131"/>
    </row>
    <row r="276" spans="1:11" ht="15" customHeight="1">
      <c r="A276" s="209"/>
      <c r="B276" s="118" t="s">
        <v>27</v>
      </c>
      <c r="C276" s="119"/>
      <c r="D276" s="127">
        <v>8</v>
      </c>
      <c r="E276" s="126">
        <v>8</v>
      </c>
      <c r="F276" s="127"/>
      <c r="G276" s="126"/>
      <c r="H276" s="127"/>
      <c r="I276" s="126"/>
      <c r="J276" s="139"/>
      <c r="K276" s="131"/>
    </row>
    <row r="277" spans="1:11" ht="15" customHeight="1">
      <c r="A277" s="209"/>
      <c r="B277" s="118" t="s">
        <v>64</v>
      </c>
      <c r="C277" s="119"/>
      <c r="D277" s="330">
        <v>152</v>
      </c>
      <c r="E277" s="318">
        <v>152</v>
      </c>
      <c r="F277" s="127"/>
      <c r="G277" s="126"/>
      <c r="H277" s="127"/>
      <c r="I277" s="126"/>
      <c r="J277" s="139"/>
      <c r="K277" s="131"/>
    </row>
    <row r="278" spans="1:11" ht="15" customHeight="1">
      <c r="A278" s="209" t="s">
        <v>196</v>
      </c>
      <c r="B278" s="118"/>
      <c r="C278" s="119">
        <v>20</v>
      </c>
      <c r="D278" s="330">
        <v>20</v>
      </c>
      <c r="E278" s="318">
        <v>20</v>
      </c>
      <c r="F278" s="127">
        <v>1.52</v>
      </c>
      <c r="G278" s="126">
        <v>0.16000000000000003</v>
      </c>
      <c r="H278" s="127">
        <v>9.8400000000000016</v>
      </c>
      <c r="I278" s="126">
        <v>47.000000000000007</v>
      </c>
      <c r="J278" s="139">
        <v>0</v>
      </c>
      <c r="K278" s="131" t="s">
        <v>205</v>
      </c>
    </row>
    <row r="279" spans="1:11" ht="36.75" customHeight="1" thickBot="1">
      <c r="A279" s="209" t="s">
        <v>250</v>
      </c>
      <c r="B279" s="118"/>
      <c r="C279" s="119">
        <v>35</v>
      </c>
      <c r="D279" s="136">
        <v>35</v>
      </c>
      <c r="E279" s="119">
        <v>35</v>
      </c>
      <c r="F279" s="127">
        <v>2.31</v>
      </c>
      <c r="G279" s="296">
        <v>0.42</v>
      </c>
      <c r="H279" s="127">
        <v>13.860000000000001</v>
      </c>
      <c r="I279" s="296">
        <v>69.3</v>
      </c>
      <c r="J279" s="136"/>
      <c r="K279" s="297" t="s">
        <v>204</v>
      </c>
    </row>
    <row r="280" spans="1:11" ht="15.75" customHeight="1" thickBot="1">
      <c r="A280" s="282" t="s">
        <v>37</v>
      </c>
      <c r="B280" s="283"/>
      <c r="C280" s="287">
        <v>555</v>
      </c>
      <c r="D280" s="298"/>
      <c r="E280" s="299"/>
      <c r="F280" s="300">
        <v>15.41</v>
      </c>
      <c r="G280" s="300">
        <f>G249+G263+G274+G278</f>
        <v>17.037499999999998</v>
      </c>
      <c r="H280" s="300">
        <f>H249+H253+H263+H274+H278</f>
        <v>68.768000000000001</v>
      </c>
      <c r="I280" s="300">
        <f>I253+I263+I274+I278</f>
        <v>509.88333333333333</v>
      </c>
      <c r="J280" s="300">
        <f t="shared" ref="J280" si="10">J249+J253+J263+J274+J278+J279</f>
        <v>9.52</v>
      </c>
      <c r="K280" s="286"/>
    </row>
    <row r="281" spans="1:11" ht="18.75" customHeight="1">
      <c r="A281" s="209"/>
      <c r="B281" s="301" t="s">
        <v>427</v>
      </c>
      <c r="C281" s="119"/>
      <c r="D281" s="136"/>
      <c r="E281" s="119"/>
      <c r="F281" s="136"/>
      <c r="G281" s="290"/>
      <c r="H281" s="136"/>
      <c r="I281" s="290"/>
      <c r="J281" s="136"/>
      <c r="K281" s="131"/>
    </row>
    <row r="282" spans="1:11" ht="21.75" customHeight="1">
      <c r="A282" s="209" t="s">
        <v>214</v>
      </c>
      <c r="B282" s="118"/>
      <c r="C282" s="119">
        <v>150</v>
      </c>
      <c r="D282" s="136"/>
      <c r="E282" s="119"/>
      <c r="F282" s="143">
        <v>4.3499999999999996</v>
      </c>
      <c r="G282" s="142">
        <v>3.75</v>
      </c>
      <c r="H282" s="143">
        <v>7.2</v>
      </c>
      <c r="I282" s="142">
        <v>80.25</v>
      </c>
      <c r="J282" s="143">
        <v>1.95</v>
      </c>
      <c r="K282" s="131" t="s">
        <v>217</v>
      </c>
    </row>
    <row r="283" spans="1:11" ht="14.25" customHeight="1">
      <c r="A283" s="118" t="s">
        <v>215</v>
      </c>
      <c r="B283" s="118" t="s">
        <v>174</v>
      </c>
      <c r="C283" s="119"/>
      <c r="D283" s="136">
        <v>158</v>
      </c>
      <c r="E283" s="119">
        <v>150</v>
      </c>
      <c r="F283" s="136"/>
      <c r="G283" s="119"/>
      <c r="H283" s="136"/>
      <c r="I283" s="119"/>
      <c r="J283" s="136"/>
      <c r="K283" s="131"/>
    </row>
    <row r="284" spans="1:11" ht="24.75" customHeight="1" thickBot="1">
      <c r="A284" s="209" t="s">
        <v>223</v>
      </c>
      <c r="B284" s="280" t="s">
        <v>53</v>
      </c>
      <c r="C284" s="119">
        <v>20</v>
      </c>
      <c r="D284" s="127">
        <v>20</v>
      </c>
      <c r="E284" s="126">
        <v>20</v>
      </c>
      <c r="F284" s="127">
        <v>1.28</v>
      </c>
      <c r="G284" s="126">
        <v>3.36</v>
      </c>
      <c r="H284" s="127">
        <v>13.7</v>
      </c>
      <c r="I284" s="126">
        <v>90.2</v>
      </c>
      <c r="J284" s="127"/>
      <c r="K284" s="131" t="s">
        <v>206</v>
      </c>
    </row>
    <row r="285" spans="1:11" ht="14.25" customHeight="1" thickBot="1">
      <c r="A285" s="353"/>
      <c r="B285" s="283"/>
      <c r="C285" s="302">
        <v>170</v>
      </c>
      <c r="D285" s="354"/>
      <c r="E285" s="302"/>
      <c r="F285" s="303">
        <v>5.99</v>
      </c>
      <c r="G285" s="303">
        <f t="shared" ref="G285:J285" si="11">SUM(G281:G284)</f>
        <v>7.1099999999999994</v>
      </c>
      <c r="H285" s="303">
        <v>29.92</v>
      </c>
      <c r="I285" s="303">
        <v>200.5</v>
      </c>
      <c r="J285" s="303">
        <f t="shared" si="11"/>
        <v>1.95</v>
      </c>
      <c r="K285" s="286"/>
    </row>
    <row r="286" spans="1:11" ht="14.25" customHeight="1">
      <c r="A286" s="118"/>
      <c r="B286" s="301" t="s">
        <v>390</v>
      </c>
      <c r="C286" s="119"/>
      <c r="D286" s="136"/>
      <c r="E286" s="119"/>
      <c r="F286" s="136"/>
      <c r="G286" s="119"/>
      <c r="H286" s="136"/>
      <c r="I286" s="119"/>
      <c r="J286" s="136"/>
      <c r="K286" s="131"/>
    </row>
    <row r="287" spans="1:11" ht="16.5" customHeight="1">
      <c r="A287" s="209" t="s">
        <v>288</v>
      </c>
      <c r="B287" s="118"/>
      <c r="C287" s="119">
        <v>50</v>
      </c>
      <c r="D287" s="127"/>
      <c r="E287" s="126"/>
      <c r="F287" s="127">
        <v>8.3804999999999996</v>
      </c>
      <c r="G287" s="126">
        <v>1.7654999999999998</v>
      </c>
      <c r="H287" s="127">
        <v>0.71199999999999986</v>
      </c>
      <c r="I287" s="126">
        <v>54.999999999999993</v>
      </c>
      <c r="J287" s="127">
        <v>0.83</v>
      </c>
      <c r="K287" s="131" t="s">
        <v>289</v>
      </c>
    </row>
    <row r="288" spans="1:11" ht="15" customHeight="1">
      <c r="A288" s="209"/>
      <c r="B288" s="118" t="s">
        <v>141</v>
      </c>
      <c r="C288" s="119"/>
      <c r="D288" s="127">
        <v>51.3</v>
      </c>
      <c r="E288" s="126">
        <v>37.5</v>
      </c>
      <c r="F288" s="127"/>
      <c r="G288" s="126"/>
      <c r="H288" s="127"/>
      <c r="I288" s="126"/>
      <c r="J288" s="127"/>
      <c r="K288" s="131"/>
    </row>
    <row r="289" spans="1:11" ht="15" customHeight="1">
      <c r="A289" s="209"/>
      <c r="B289" s="118" t="s">
        <v>297</v>
      </c>
      <c r="C289" s="119"/>
      <c r="D289" s="127">
        <v>39.380000000000003</v>
      </c>
      <c r="E289" s="126">
        <v>37.5</v>
      </c>
      <c r="F289" s="127"/>
      <c r="G289" s="126"/>
      <c r="H289" s="127"/>
      <c r="I289" s="126"/>
      <c r="J289" s="127"/>
      <c r="K289" s="131"/>
    </row>
    <row r="290" spans="1:11" ht="15" customHeight="1">
      <c r="A290" s="209"/>
      <c r="B290" s="118" t="s">
        <v>287</v>
      </c>
      <c r="C290" s="119"/>
      <c r="D290" s="127">
        <v>10</v>
      </c>
      <c r="E290" s="126">
        <v>10</v>
      </c>
      <c r="F290" s="127"/>
      <c r="G290" s="126"/>
      <c r="H290" s="127"/>
      <c r="I290" s="126"/>
      <c r="J290" s="127"/>
      <c r="K290" s="131"/>
    </row>
    <row r="291" spans="1:11" ht="15" customHeight="1">
      <c r="A291" s="209"/>
      <c r="B291" s="118" t="s">
        <v>229</v>
      </c>
      <c r="C291" s="119"/>
      <c r="D291" s="127">
        <v>6</v>
      </c>
      <c r="E291" s="126">
        <v>5</v>
      </c>
      <c r="F291" s="127"/>
      <c r="G291" s="126"/>
      <c r="H291" s="127"/>
      <c r="I291" s="126"/>
      <c r="J291" s="127"/>
      <c r="K291" s="131"/>
    </row>
    <row r="292" spans="1:11" ht="15" customHeight="1">
      <c r="A292" s="209"/>
      <c r="B292" s="118" t="s">
        <v>55</v>
      </c>
      <c r="C292" s="119"/>
      <c r="D292" s="127">
        <v>1.6</v>
      </c>
      <c r="E292" s="126">
        <v>1.6</v>
      </c>
      <c r="F292" s="127"/>
      <c r="G292" s="126"/>
      <c r="H292" s="127"/>
      <c r="I292" s="126"/>
      <c r="J292" s="127"/>
      <c r="K292" s="131"/>
    </row>
    <row r="293" spans="1:11" ht="15" customHeight="1">
      <c r="A293" s="209"/>
      <c r="B293" s="118" t="s">
        <v>222</v>
      </c>
      <c r="C293" s="119"/>
      <c r="D293" s="127">
        <v>0.1</v>
      </c>
      <c r="E293" s="126">
        <v>0.1</v>
      </c>
      <c r="F293" s="127"/>
      <c r="G293" s="126"/>
      <c r="H293" s="127"/>
      <c r="I293" s="126"/>
      <c r="J293" s="127"/>
      <c r="K293" s="131"/>
    </row>
    <row r="294" spans="1:11" ht="15" customHeight="1">
      <c r="A294" s="209"/>
      <c r="B294" s="118" t="s">
        <v>140</v>
      </c>
      <c r="C294" s="119"/>
      <c r="D294" s="127">
        <v>7.5</v>
      </c>
      <c r="E294" s="126">
        <v>7.5</v>
      </c>
      <c r="F294" s="127"/>
      <c r="G294" s="126"/>
      <c r="H294" s="127"/>
      <c r="I294" s="126"/>
      <c r="J294" s="127"/>
      <c r="K294" s="131"/>
    </row>
    <row r="295" spans="1:11" ht="24.75" customHeight="1">
      <c r="A295" s="209"/>
      <c r="B295" s="118" t="s">
        <v>407</v>
      </c>
      <c r="C295" s="119"/>
      <c r="D295" s="127"/>
      <c r="E295" s="126">
        <v>60</v>
      </c>
      <c r="F295" s="127"/>
      <c r="G295" s="126"/>
      <c r="H295" s="127"/>
      <c r="I295" s="126"/>
      <c r="J295" s="127"/>
      <c r="K295" s="131"/>
    </row>
    <row r="296" spans="1:11" ht="30" customHeight="1">
      <c r="A296" s="209" t="s">
        <v>241</v>
      </c>
      <c r="B296" s="118"/>
      <c r="C296" s="119">
        <v>120</v>
      </c>
      <c r="D296" s="127"/>
      <c r="E296" s="126"/>
      <c r="F296" s="127">
        <v>2.6112000000000002</v>
      </c>
      <c r="G296" s="126">
        <v>10.070399999999999</v>
      </c>
      <c r="H296" s="127">
        <v>18.124799999999997</v>
      </c>
      <c r="I296" s="126">
        <v>172.79999999999998</v>
      </c>
      <c r="J296" s="127">
        <v>15.97</v>
      </c>
      <c r="K296" s="131" t="s">
        <v>239</v>
      </c>
    </row>
    <row r="297" spans="1:11" ht="15" customHeight="1">
      <c r="A297" s="209"/>
      <c r="B297" s="118" t="s">
        <v>45</v>
      </c>
      <c r="C297" s="119"/>
      <c r="D297" s="127">
        <v>146.30000000000001</v>
      </c>
      <c r="E297" s="126">
        <v>110</v>
      </c>
      <c r="F297" s="127"/>
      <c r="G297" s="126"/>
      <c r="H297" s="127"/>
      <c r="I297" s="126"/>
      <c r="J297" s="127"/>
      <c r="K297" s="131"/>
    </row>
    <row r="298" spans="1:11" ht="15" customHeight="1">
      <c r="A298" s="209"/>
      <c r="B298" s="118" t="s">
        <v>135</v>
      </c>
      <c r="C298" s="119"/>
      <c r="D298" s="127">
        <v>4.5</v>
      </c>
      <c r="E298" s="126">
        <v>4.5</v>
      </c>
      <c r="F298" s="127"/>
      <c r="G298" s="126"/>
      <c r="H298" s="127"/>
      <c r="I298" s="126"/>
      <c r="J298" s="127"/>
      <c r="K298" s="131"/>
    </row>
    <row r="299" spans="1:11" ht="15" customHeight="1">
      <c r="A299" s="209"/>
      <c r="B299" s="118" t="s">
        <v>41</v>
      </c>
      <c r="C299" s="119"/>
      <c r="D299" s="127">
        <v>7.2</v>
      </c>
      <c r="E299" s="126">
        <v>6</v>
      </c>
      <c r="F299" s="127"/>
      <c r="G299" s="126"/>
      <c r="H299" s="127"/>
      <c r="I299" s="126"/>
      <c r="J299" s="127"/>
      <c r="K299" s="131"/>
    </row>
    <row r="300" spans="1:11" ht="15" customHeight="1">
      <c r="A300" s="209"/>
      <c r="B300" s="118" t="s">
        <v>46</v>
      </c>
      <c r="C300" s="119"/>
      <c r="D300" s="127">
        <v>10.63</v>
      </c>
      <c r="E300" s="126">
        <v>8.5</v>
      </c>
      <c r="F300" s="127"/>
      <c r="G300" s="126"/>
      <c r="H300" s="127"/>
      <c r="I300" s="126"/>
      <c r="J300" s="127"/>
      <c r="K300" s="131"/>
    </row>
    <row r="301" spans="1:11" ht="15" customHeight="1">
      <c r="A301" s="209"/>
      <c r="B301" s="118" t="s">
        <v>222</v>
      </c>
      <c r="C301" s="119"/>
      <c r="D301" s="127">
        <v>0.34</v>
      </c>
      <c r="E301" s="126">
        <v>0.34</v>
      </c>
      <c r="F301" s="127"/>
      <c r="G301" s="126"/>
      <c r="H301" s="127"/>
      <c r="I301" s="126"/>
      <c r="J301" s="127"/>
      <c r="K301" s="131"/>
    </row>
    <row r="302" spans="1:11" ht="15" customHeight="1">
      <c r="A302" s="209"/>
      <c r="B302" s="118" t="s">
        <v>240</v>
      </c>
      <c r="C302" s="119"/>
      <c r="D302" s="127"/>
      <c r="E302" s="126">
        <v>20</v>
      </c>
      <c r="F302" s="127"/>
      <c r="G302" s="126"/>
      <c r="H302" s="127"/>
      <c r="I302" s="126"/>
      <c r="J302" s="127"/>
      <c r="K302" s="131"/>
    </row>
    <row r="303" spans="1:11" ht="15" customHeight="1">
      <c r="A303" s="209"/>
      <c r="B303" s="118" t="s">
        <v>86</v>
      </c>
      <c r="C303" s="119"/>
      <c r="D303" s="127">
        <v>5</v>
      </c>
      <c r="E303" s="126">
        <v>5</v>
      </c>
      <c r="F303" s="127"/>
      <c r="G303" s="126"/>
      <c r="H303" s="127"/>
      <c r="I303" s="126"/>
      <c r="J303" s="127"/>
      <c r="K303" s="131"/>
    </row>
    <row r="304" spans="1:11" ht="15" customHeight="1">
      <c r="A304" s="209"/>
      <c r="B304" s="118" t="s">
        <v>51</v>
      </c>
      <c r="C304" s="119"/>
      <c r="D304" s="127">
        <v>1.5</v>
      </c>
      <c r="E304" s="126">
        <v>1.5</v>
      </c>
      <c r="F304" s="127"/>
      <c r="G304" s="126"/>
      <c r="H304" s="127"/>
      <c r="I304" s="126"/>
      <c r="J304" s="127"/>
      <c r="K304" s="131"/>
    </row>
    <row r="305" spans="1:11" ht="15" customHeight="1">
      <c r="A305" s="209"/>
      <c r="B305" s="118" t="s">
        <v>64</v>
      </c>
      <c r="C305" s="119"/>
      <c r="D305" s="127">
        <v>15</v>
      </c>
      <c r="E305" s="126">
        <v>15</v>
      </c>
      <c r="F305" s="127"/>
      <c r="G305" s="126"/>
      <c r="H305" s="127"/>
      <c r="I305" s="126"/>
      <c r="J305" s="127"/>
      <c r="K305" s="131"/>
    </row>
    <row r="306" spans="1:11" ht="15" customHeight="1">
      <c r="A306" s="209"/>
      <c r="B306" s="280" t="s">
        <v>222</v>
      </c>
      <c r="C306" s="119"/>
      <c r="D306" s="127">
        <v>0.16</v>
      </c>
      <c r="E306" s="126">
        <v>0.16</v>
      </c>
      <c r="F306" s="127"/>
      <c r="G306" s="126"/>
      <c r="H306" s="127"/>
      <c r="I306" s="126"/>
      <c r="J306" s="127"/>
      <c r="K306" s="131"/>
    </row>
    <row r="307" spans="1:11" ht="23.25" customHeight="1">
      <c r="A307" s="209" t="s">
        <v>354</v>
      </c>
      <c r="B307" s="118"/>
      <c r="C307" s="119" t="s">
        <v>175</v>
      </c>
      <c r="D307" s="136"/>
      <c r="E307" s="119"/>
      <c r="F307" s="136">
        <v>0.50849999999999995</v>
      </c>
      <c r="G307" s="119">
        <v>0.20849999999999996</v>
      </c>
      <c r="H307" s="136">
        <v>15.569999999999999</v>
      </c>
      <c r="I307" s="119">
        <v>66.149999999999991</v>
      </c>
      <c r="J307" s="136">
        <v>75</v>
      </c>
      <c r="K307" s="131" t="s">
        <v>355</v>
      </c>
    </row>
    <row r="308" spans="1:11" ht="14.25" customHeight="1">
      <c r="A308" s="209"/>
      <c r="B308" s="118" t="s">
        <v>356</v>
      </c>
      <c r="C308" s="119"/>
      <c r="D308" s="136">
        <v>15.3</v>
      </c>
      <c r="E308" s="119">
        <v>15</v>
      </c>
      <c r="F308" s="136"/>
      <c r="G308" s="119"/>
      <c r="H308" s="136"/>
      <c r="I308" s="119"/>
      <c r="J308" s="136"/>
      <c r="K308" s="131"/>
    </row>
    <row r="309" spans="1:11" ht="15" customHeight="1">
      <c r="A309" s="209"/>
      <c r="B309" s="118" t="s">
        <v>59</v>
      </c>
      <c r="C309" s="119"/>
      <c r="D309" s="136">
        <v>5</v>
      </c>
      <c r="E309" s="119">
        <v>5</v>
      </c>
      <c r="F309" s="136"/>
      <c r="G309" s="119"/>
      <c r="H309" s="136"/>
      <c r="I309" s="119"/>
      <c r="J309" s="136"/>
      <c r="K309" s="131"/>
    </row>
    <row r="310" spans="1:11" ht="17.25" customHeight="1">
      <c r="A310" s="209"/>
      <c r="B310" s="118" t="s">
        <v>64</v>
      </c>
      <c r="C310" s="119"/>
      <c r="D310" s="136">
        <v>150</v>
      </c>
      <c r="E310" s="119">
        <v>150</v>
      </c>
      <c r="F310" s="136"/>
      <c r="G310" s="119"/>
      <c r="H310" s="136"/>
      <c r="I310" s="119"/>
      <c r="J310" s="136"/>
      <c r="K310" s="131"/>
    </row>
    <row r="311" spans="1:11" ht="42" customHeight="1" thickBot="1">
      <c r="A311" s="257" t="s">
        <v>196</v>
      </c>
      <c r="B311" s="257"/>
      <c r="C311" s="320">
        <v>20</v>
      </c>
      <c r="D311" s="206">
        <v>20</v>
      </c>
      <c r="E311" s="326">
        <v>20</v>
      </c>
      <c r="F311" s="143">
        <v>1.52</v>
      </c>
      <c r="G311" s="355">
        <v>0.16000000000000003</v>
      </c>
      <c r="H311" s="143">
        <v>9.8400000000000016</v>
      </c>
      <c r="I311" s="355">
        <v>47.000000000000007</v>
      </c>
      <c r="J311" s="143">
        <v>0</v>
      </c>
      <c r="K311" s="297" t="s">
        <v>205</v>
      </c>
    </row>
    <row r="312" spans="1:11" ht="15.75" customHeight="1" thickBot="1">
      <c r="A312" s="305" t="s">
        <v>37</v>
      </c>
      <c r="B312" s="306"/>
      <c r="C312" s="332">
        <v>345</v>
      </c>
      <c r="D312" s="333"/>
      <c r="E312" s="309"/>
      <c r="F312" s="356">
        <v>11.02</v>
      </c>
      <c r="G312" s="356">
        <f t="shared" ref="G312" si="12">SUM(G286:G311)</f>
        <v>12.2044</v>
      </c>
      <c r="H312" s="356">
        <v>49.21</v>
      </c>
      <c r="I312" s="356">
        <f t="shared" ref="I312:J312" si="13">I287+I296+I307+I311</f>
        <v>340.95</v>
      </c>
      <c r="J312" s="356">
        <f t="shared" si="13"/>
        <v>91.8</v>
      </c>
      <c r="K312" s="286"/>
    </row>
    <row r="313" spans="1:11" ht="15.75" customHeight="1" thickBot="1">
      <c r="A313" s="282" t="s">
        <v>60</v>
      </c>
      <c r="B313" s="311"/>
      <c r="C313" s="287">
        <f>C244+C247+C280+C312+C285</f>
        <v>1520</v>
      </c>
      <c r="D313" s="287"/>
      <c r="E313" s="287"/>
      <c r="F313" s="121">
        <f>F244+F247+F280+F312+F285</f>
        <v>41.580000000000005</v>
      </c>
      <c r="G313" s="121">
        <f>G244+G247+G280+G312+G285</f>
        <v>46.601900000000001</v>
      </c>
      <c r="H313" s="121">
        <f>H244+H247+H280+H312+H285</f>
        <v>200.31799999999998</v>
      </c>
      <c r="I313" s="121">
        <f>I244+I247+I280+I312+I285</f>
        <v>1391.9933333333333</v>
      </c>
      <c r="J313" s="121">
        <f>J244+J247+J280+J312+J285</f>
        <v>115.07000000000001</v>
      </c>
      <c r="K313" s="286"/>
    </row>
    <row r="314" spans="1:11" ht="15" customHeight="1">
      <c r="A314" s="260"/>
      <c r="B314" s="260"/>
      <c r="C314" s="391"/>
      <c r="D314" s="134"/>
      <c r="E314" s="134"/>
      <c r="F314" s="334"/>
      <c r="G314" s="334"/>
      <c r="H314" s="334"/>
      <c r="I314" s="334"/>
      <c r="J314" s="334"/>
      <c r="K314" s="265"/>
    </row>
    <row r="315" spans="1:11" ht="15.75" customHeight="1" thickBot="1">
      <c r="A315" s="259" t="s">
        <v>88</v>
      </c>
      <c r="B315" s="259"/>
      <c r="C315" s="418"/>
      <c r="D315" s="419"/>
      <c r="E315" s="420"/>
      <c r="K315" s="261"/>
    </row>
    <row r="316" spans="1:11" ht="23.25" customHeight="1">
      <c r="A316" s="264" t="s">
        <v>3</v>
      </c>
      <c r="B316" s="265"/>
      <c r="C316" s="266" t="s">
        <v>4</v>
      </c>
      <c r="D316" s="312" t="s">
        <v>5</v>
      </c>
      <c r="E316" s="266" t="s">
        <v>5</v>
      </c>
      <c r="F316" s="476" t="s">
        <v>6</v>
      </c>
      <c r="G316" s="477"/>
      <c r="H316" s="478"/>
      <c r="I316" s="122" t="s">
        <v>7</v>
      </c>
      <c r="J316" s="431" t="s">
        <v>8</v>
      </c>
      <c r="K316" s="266" t="s">
        <v>62</v>
      </c>
    </row>
    <row r="317" spans="1:11" ht="15.75" customHeight="1" thickBot="1">
      <c r="A317" s="209" t="s">
        <v>10</v>
      </c>
      <c r="B317" s="118"/>
      <c r="C317" s="137" t="s">
        <v>11</v>
      </c>
      <c r="D317" s="269" t="s">
        <v>12</v>
      </c>
      <c r="E317" s="137" t="s">
        <v>12</v>
      </c>
      <c r="F317" s="270"/>
      <c r="G317" s="271"/>
      <c r="H317" s="271"/>
      <c r="I317" s="126" t="s">
        <v>126</v>
      </c>
      <c r="J317" s="127"/>
      <c r="K317" s="137" t="s">
        <v>63</v>
      </c>
    </row>
    <row r="318" spans="1:11" ht="15.75" customHeight="1" thickBot="1">
      <c r="A318" s="273"/>
      <c r="B318" s="274"/>
      <c r="C318" s="269"/>
      <c r="D318" s="357" t="s">
        <v>14</v>
      </c>
      <c r="E318" s="175" t="s">
        <v>15</v>
      </c>
      <c r="F318" s="275" t="s">
        <v>16</v>
      </c>
      <c r="G318" s="275" t="s">
        <v>17</v>
      </c>
      <c r="H318" s="276" t="s">
        <v>18</v>
      </c>
      <c r="I318" s="275" t="s">
        <v>19</v>
      </c>
      <c r="J318" s="277" t="s">
        <v>20</v>
      </c>
      <c r="K318" s="269"/>
    </row>
    <row r="319" spans="1:11" ht="15" customHeight="1">
      <c r="A319" s="209"/>
      <c r="B319" s="278" t="s">
        <v>21</v>
      </c>
      <c r="C319" s="266"/>
      <c r="D319" s="138"/>
      <c r="E319" s="266"/>
      <c r="F319" s="431"/>
      <c r="G319" s="122"/>
      <c r="H319" s="431"/>
      <c r="I319" s="122"/>
      <c r="J319" s="431"/>
      <c r="K319" s="131"/>
    </row>
    <row r="320" spans="1:11" ht="23.25" customHeight="1">
      <c r="A320" s="204" t="s">
        <v>349</v>
      </c>
      <c r="B320" s="358"/>
      <c r="C320" s="203" t="s">
        <v>325</v>
      </c>
      <c r="D320" s="206"/>
      <c r="E320" s="326"/>
      <c r="F320" s="143">
        <v>5.0849520958083829</v>
      </c>
      <c r="G320" s="142">
        <v>4.7816586826347312</v>
      </c>
      <c r="H320" s="143">
        <v>27.387922155688628</v>
      </c>
      <c r="I320" s="142">
        <v>173.7604790419162</v>
      </c>
      <c r="J320" s="143">
        <v>0.67</v>
      </c>
      <c r="K320" s="131" t="s">
        <v>350</v>
      </c>
    </row>
    <row r="321" spans="1:11" ht="15" customHeight="1">
      <c r="A321" s="338"/>
      <c r="B321" s="118" t="s">
        <v>326</v>
      </c>
      <c r="C321" s="203"/>
      <c r="D321" s="206">
        <v>17.5</v>
      </c>
      <c r="E321" s="326">
        <v>17.5</v>
      </c>
      <c r="F321" s="143"/>
      <c r="G321" s="142"/>
      <c r="H321" s="143"/>
      <c r="I321" s="142"/>
      <c r="J321" s="143"/>
      <c r="K321" s="131"/>
    </row>
    <row r="322" spans="1:11" ht="15" customHeight="1">
      <c r="A322" s="338"/>
      <c r="B322" s="358" t="s">
        <v>25</v>
      </c>
      <c r="C322" s="203"/>
      <c r="D322" s="206">
        <v>70</v>
      </c>
      <c r="E322" s="326">
        <v>70</v>
      </c>
      <c r="F322" s="143"/>
      <c r="G322" s="142"/>
      <c r="H322" s="143"/>
      <c r="I322" s="142"/>
      <c r="J322" s="143"/>
      <c r="K322" s="131"/>
    </row>
    <row r="323" spans="1:11" ht="15" customHeight="1">
      <c r="A323" s="338"/>
      <c r="B323" s="358" t="s">
        <v>26</v>
      </c>
      <c r="C323" s="203"/>
      <c r="D323" s="206">
        <v>53</v>
      </c>
      <c r="E323" s="326">
        <v>53</v>
      </c>
      <c r="F323" s="143"/>
      <c r="G323" s="142"/>
      <c r="H323" s="143"/>
      <c r="I323" s="142"/>
      <c r="J323" s="143"/>
      <c r="K323" s="131"/>
    </row>
    <row r="324" spans="1:11" ht="15" customHeight="1">
      <c r="A324" s="338"/>
      <c r="B324" s="358" t="s">
        <v>27</v>
      </c>
      <c r="C324" s="203"/>
      <c r="D324" s="206">
        <v>2</v>
      </c>
      <c r="E324" s="326">
        <v>2</v>
      </c>
      <c r="F324" s="143"/>
      <c r="G324" s="142"/>
      <c r="H324" s="143"/>
      <c r="I324" s="142"/>
      <c r="J324" s="143"/>
      <c r="K324" s="131"/>
    </row>
    <row r="325" spans="1:11" ht="15" customHeight="1">
      <c r="A325" s="338"/>
      <c r="B325" s="358" t="s">
        <v>222</v>
      </c>
      <c r="C325" s="203"/>
      <c r="D325" s="206">
        <v>0.4</v>
      </c>
      <c r="E325" s="326">
        <v>0.4</v>
      </c>
      <c r="F325" s="143"/>
      <c r="G325" s="142"/>
      <c r="H325" s="143"/>
      <c r="I325" s="142"/>
      <c r="J325" s="143"/>
      <c r="K325" s="131"/>
    </row>
    <row r="326" spans="1:11" ht="15" customHeight="1">
      <c r="A326" s="338"/>
      <c r="B326" s="358" t="s">
        <v>29</v>
      </c>
      <c r="C326" s="203"/>
      <c r="D326" s="206">
        <v>3</v>
      </c>
      <c r="E326" s="326">
        <v>3</v>
      </c>
      <c r="F326" s="143"/>
      <c r="G326" s="142"/>
      <c r="H326" s="143"/>
      <c r="I326" s="142"/>
      <c r="J326" s="143"/>
      <c r="K326" s="131"/>
    </row>
    <row r="327" spans="1:11" ht="23.25" customHeight="1">
      <c r="A327" s="209" t="s">
        <v>30</v>
      </c>
      <c r="B327" s="118"/>
      <c r="C327" s="137" t="s">
        <v>316</v>
      </c>
      <c r="D327" s="119"/>
      <c r="E327" s="119"/>
      <c r="F327" s="127">
        <v>2.8494000000000002</v>
      </c>
      <c r="G327" s="126">
        <v>2.4102000000000001</v>
      </c>
      <c r="H327" s="127">
        <v>14.351400000000002</v>
      </c>
      <c r="I327" s="126">
        <v>90.54</v>
      </c>
      <c r="J327" s="136">
        <v>1.17</v>
      </c>
      <c r="K327" s="131" t="s">
        <v>31</v>
      </c>
    </row>
    <row r="328" spans="1:11" ht="15" customHeight="1">
      <c r="A328" s="209"/>
      <c r="B328" s="118" t="s">
        <v>32</v>
      </c>
      <c r="C328" s="137"/>
      <c r="D328" s="119">
        <v>2.5</v>
      </c>
      <c r="E328" s="119">
        <v>2.5</v>
      </c>
      <c r="F328" s="136"/>
      <c r="G328" s="119"/>
      <c r="H328" s="136"/>
      <c r="I328" s="119"/>
      <c r="J328" s="136"/>
      <c r="K328" s="131"/>
    </row>
    <row r="329" spans="1:11" ht="15" customHeight="1">
      <c r="A329" s="209"/>
      <c r="B329" s="118" t="s">
        <v>27</v>
      </c>
      <c r="C329" s="137"/>
      <c r="D329" s="119">
        <v>6</v>
      </c>
      <c r="E329" s="119">
        <v>6</v>
      </c>
      <c r="F329" s="136"/>
      <c r="G329" s="119"/>
      <c r="H329" s="136"/>
      <c r="I329" s="119"/>
      <c r="J329" s="136"/>
      <c r="K329" s="131"/>
    </row>
    <row r="330" spans="1:11" ht="15" customHeight="1">
      <c r="A330" s="268"/>
      <c r="B330" s="118" t="s">
        <v>25</v>
      </c>
      <c r="C330" s="137"/>
      <c r="D330" s="119">
        <v>90</v>
      </c>
      <c r="E330" s="119">
        <v>90</v>
      </c>
      <c r="F330" s="136"/>
      <c r="G330" s="119"/>
      <c r="H330" s="136"/>
      <c r="I330" s="119"/>
      <c r="J330" s="136"/>
      <c r="K330" s="131"/>
    </row>
    <row r="331" spans="1:11" ht="15" customHeight="1">
      <c r="A331" s="268"/>
      <c r="B331" s="118" t="s">
        <v>26</v>
      </c>
      <c r="C331" s="137"/>
      <c r="D331" s="120">
        <v>108</v>
      </c>
      <c r="E331" s="119">
        <v>108</v>
      </c>
      <c r="F331" s="136"/>
      <c r="G331" s="119"/>
      <c r="H331" s="136"/>
      <c r="I331" s="119"/>
      <c r="J331" s="136"/>
      <c r="K331" s="131"/>
    </row>
    <row r="332" spans="1:11" ht="29.25" customHeight="1">
      <c r="A332" s="209" t="s">
        <v>307</v>
      </c>
      <c r="B332" s="118"/>
      <c r="C332" s="135" t="s">
        <v>308</v>
      </c>
      <c r="D332" s="138"/>
      <c r="E332" s="137"/>
      <c r="F332" s="127">
        <v>1.9750000000000001</v>
      </c>
      <c r="G332" s="126">
        <v>4.3749999999999991</v>
      </c>
      <c r="H332" s="127">
        <v>14.820000000000002</v>
      </c>
      <c r="I332" s="126">
        <v>106.70000000000002</v>
      </c>
      <c r="J332" s="127">
        <v>0.16</v>
      </c>
      <c r="K332" s="131"/>
    </row>
    <row r="333" spans="1:11" ht="15" customHeight="1">
      <c r="A333" s="209"/>
      <c r="B333" s="118" t="s">
        <v>36</v>
      </c>
      <c r="C333" s="137"/>
      <c r="D333" s="138">
        <v>25</v>
      </c>
      <c r="E333" s="137">
        <v>25</v>
      </c>
      <c r="F333" s="127"/>
      <c r="G333" s="126"/>
      <c r="H333" s="127"/>
      <c r="I333" s="126"/>
      <c r="J333" s="127"/>
      <c r="K333" s="131"/>
    </row>
    <row r="334" spans="1:11" ht="15" customHeight="1">
      <c r="A334" s="209"/>
      <c r="B334" s="118" t="s">
        <v>29</v>
      </c>
      <c r="C334" s="137"/>
      <c r="D334" s="138">
        <v>5</v>
      </c>
      <c r="E334" s="137">
        <v>5</v>
      </c>
      <c r="F334" s="127"/>
      <c r="G334" s="126"/>
      <c r="H334" s="127"/>
      <c r="I334" s="126"/>
      <c r="J334" s="127"/>
      <c r="K334" s="131"/>
    </row>
    <row r="335" spans="1:11" ht="15" customHeight="1" thickBot="1">
      <c r="A335" s="209"/>
      <c r="B335" s="118" t="s">
        <v>246</v>
      </c>
      <c r="C335" s="137"/>
      <c r="D335" s="138">
        <v>10</v>
      </c>
      <c r="E335" s="137">
        <v>10</v>
      </c>
      <c r="F335" s="127" t="s">
        <v>1</v>
      </c>
      <c r="G335" s="296"/>
      <c r="H335" s="127"/>
      <c r="I335" s="296"/>
      <c r="J335" s="127"/>
      <c r="K335" s="131"/>
    </row>
    <row r="336" spans="1:11" ht="15.75" customHeight="1" thickBot="1">
      <c r="A336" s="282" t="s">
        <v>37</v>
      </c>
      <c r="B336" s="283"/>
      <c r="C336" s="287">
        <v>369</v>
      </c>
      <c r="D336" s="336"/>
      <c r="E336" s="175"/>
      <c r="F336" s="300">
        <v>7.99</v>
      </c>
      <c r="G336" s="300">
        <f>G320+G332</f>
        <v>9.1566586826347312</v>
      </c>
      <c r="H336" s="300">
        <f>H320+H327</f>
        <v>41.739322155688626</v>
      </c>
      <c r="I336" s="300">
        <v>293.3</v>
      </c>
      <c r="J336" s="300">
        <f t="shared" ref="J336" si="14">SUM(J319:J335)</f>
        <v>1.9999999999999998</v>
      </c>
      <c r="K336" s="286"/>
    </row>
    <row r="337" spans="1:11" ht="15" customHeight="1">
      <c r="A337" s="209"/>
      <c r="B337" s="260" t="s">
        <v>38</v>
      </c>
      <c r="C337" s="135"/>
      <c r="D337" s="138"/>
      <c r="E337" s="137"/>
      <c r="F337" s="127"/>
      <c r="G337" s="126"/>
      <c r="H337" s="127"/>
      <c r="I337" s="126"/>
      <c r="J337" s="127"/>
      <c r="K337" s="131"/>
    </row>
    <row r="338" spans="1:11" ht="15" customHeight="1" thickBot="1">
      <c r="A338" s="338" t="s">
        <v>39</v>
      </c>
      <c r="B338" s="257"/>
      <c r="C338" s="326">
        <v>125</v>
      </c>
      <c r="D338" s="206">
        <v>125</v>
      </c>
      <c r="E338" s="326">
        <v>125</v>
      </c>
      <c r="F338" s="143">
        <v>1.99</v>
      </c>
      <c r="G338" s="142">
        <v>2.4</v>
      </c>
      <c r="H338" s="143">
        <v>10.63</v>
      </c>
      <c r="I338" s="142">
        <v>68</v>
      </c>
      <c r="J338" s="143">
        <v>2.5</v>
      </c>
      <c r="K338" s="131" t="s">
        <v>451</v>
      </c>
    </row>
    <row r="339" spans="1:11" ht="15.75" customHeight="1" thickBot="1">
      <c r="A339" s="282" t="s">
        <v>37</v>
      </c>
      <c r="B339" s="283"/>
      <c r="C339" s="287">
        <v>125</v>
      </c>
      <c r="D339" s="298"/>
      <c r="E339" s="299"/>
      <c r="F339" s="300">
        <f>F338</f>
        <v>1.99</v>
      </c>
      <c r="G339" s="121">
        <f>G338</f>
        <v>2.4</v>
      </c>
      <c r="H339" s="300">
        <f>H338</f>
        <v>10.63</v>
      </c>
      <c r="I339" s="121">
        <f>I338</f>
        <v>68</v>
      </c>
      <c r="J339" s="300">
        <f>J338</f>
        <v>2.5</v>
      </c>
      <c r="K339" s="286"/>
    </row>
    <row r="340" spans="1:11" ht="15" customHeight="1">
      <c r="A340" s="359"/>
      <c r="B340" s="360" t="s">
        <v>40</v>
      </c>
      <c r="C340" s="266"/>
      <c r="D340" s="335"/>
      <c r="E340" s="266"/>
      <c r="F340" s="361"/>
      <c r="G340" s="362"/>
      <c r="H340" s="361"/>
      <c r="I340" s="362"/>
      <c r="J340" s="361"/>
      <c r="K340" s="279"/>
    </row>
    <row r="341" spans="1:11" ht="27" customHeight="1">
      <c r="A341" s="210" t="s">
        <v>351</v>
      </c>
      <c r="B341" s="124"/>
      <c r="C341" s="137">
        <v>40</v>
      </c>
      <c r="D341" s="138"/>
      <c r="E341" s="137"/>
      <c r="F341" s="139">
        <v>0.43639999999999995</v>
      </c>
      <c r="G341" s="140">
        <v>2.4331999999999998</v>
      </c>
      <c r="H341" s="139">
        <v>4.4819999999999993</v>
      </c>
      <c r="I341" s="140">
        <v>41.559999999999988</v>
      </c>
      <c r="J341" s="139">
        <v>2.58</v>
      </c>
      <c r="K341" s="137" t="s">
        <v>352</v>
      </c>
    </row>
    <row r="342" spans="1:11" ht="15" customHeight="1">
      <c r="A342" s="210"/>
      <c r="B342" s="124" t="s">
        <v>353</v>
      </c>
      <c r="C342" s="137"/>
      <c r="D342" s="138">
        <v>42.24</v>
      </c>
      <c r="E342" s="137">
        <v>33</v>
      </c>
      <c r="F342" s="139"/>
      <c r="G342" s="140"/>
      <c r="H342" s="139"/>
      <c r="I342" s="140"/>
      <c r="J342" s="139"/>
      <c r="K342" s="137"/>
    </row>
    <row r="343" spans="1:11" ht="15" customHeight="1">
      <c r="A343" s="210"/>
      <c r="B343" s="124" t="s">
        <v>219</v>
      </c>
      <c r="C343" s="137"/>
      <c r="D343" s="138">
        <v>7.9799999999999995</v>
      </c>
      <c r="E343" s="137">
        <v>7</v>
      </c>
      <c r="F343" s="139"/>
      <c r="G343" s="140"/>
      <c r="H343" s="139"/>
      <c r="I343" s="140"/>
      <c r="J343" s="139"/>
      <c r="K343" s="137"/>
    </row>
    <row r="344" spans="1:11" ht="15" customHeight="1">
      <c r="A344" s="210"/>
      <c r="B344" s="124" t="s">
        <v>135</v>
      </c>
      <c r="C344" s="137"/>
      <c r="D344" s="138">
        <v>2</v>
      </c>
      <c r="E344" s="137">
        <v>2</v>
      </c>
      <c r="F344" s="139"/>
      <c r="G344" s="140"/>
      <c r="H344" s="139"/>
      <c r="I344" s="140"/>
      <c r="J344" s="139"/>
      <c r="K344" s="137"/>
    </row>
    <row r="345" spans="1:11" ht="23.25" customHeight="1">
      <c r="A345" s="204" t="s">
        <v>408</v>
      </c>
      <c r="B345" s="118"/>
      <c r="C345" s="135" t="s">
        <v>131</v>
      </c>
      <c r="D345" s="330"/>
      <c r="E345" s="318"/>
      <c r="F345" s="139">
        <v>5.2</v>
      </c>
      <c r="G345" s="140">
        <v>4.26</v>
      </c>
      <c r="H345" s="139">
        <v>10</v>
      </c>
      <c r="I345" s="140">
        <v>106</v>
      </c>
      <c r="J345" s="139">
        <v>3.5</v>
      </c>
      <c r="K345" s="131" t="s">
        <v>188</v>
      </c>
    </row>
    <row r="346" spans="1:11" ht="23.25" customHeight="1">
      <c r="A346" s="204"/>
      <c r="B346" s="118" t="s">
        <v>409</v>
      </c>
      <c r="C346" s="135"/>
      <c r="D346" s="330">
        <v>24.3</v>
      </c>
      <c r="E346" s="318">
        <v>23</v>
      </c>
      <c r="F346" s="139"/>
      <c r="G346" s="140"/>
      <c r="H346" s="139"/>
      <c r="I346" s="140"/>
      <c r="J346" s="139"/>
      <c r="K346" s="131"/>
    </row>
    <row r="347" spans="1:11" ht="23.25" customHeight="1">
      <c r="A347" s="204"/>
      <c r="B347" s="118" t="s">
        <v>156</v>
      </c>
      <c r="C347" s="135"/>
      <c r="D347" s="330"/>
      <c r="E347" s="318">
        <v>10</v>
      </c>
      <c r="F347" s="139"/>
      <c r="G347" s="140"/>
      <c r="H347" s="139"/>
      <c r="I347" s="140"/>
      <c r="J347" s="139"/>
      <c r="K347" s="131"/>
    </row>
    <row r="348" spans="1:11" ht="15" customHeight="1">
      <c r="A348" s="209"/>
      <c r="B348" s="118" t="s">
        <v>45</v>
      </c>
      <c r="C348" s="135"/>
      <c r="D348" s="127">
        <v>40</v>
      </c>
      <c r="E348" s="119">
        <v>30</v>
      </c>
      <c r="F348" s="127"/>
      <c r="G348" s="126"/>
      <c r="H348" s="127"/>
      <c r="I348" s="126"/>
      <c r="J348" s="127"/>
      <c r="K348" s="131"/>
    </row>
    <row r="349" spans="1:11" ht="15" customHeight="1">
      <c r="A349" s="209"/>
      <c r="B349" s="118" t="s">
        <v>189</v>
      </c>
      <c r="C349" s="135"/>
      <c r="D349" s="136">
        <v>12.15</v>
      </c>
      <c r="E349" s="119">
        <v>12</v>
      </c>
      <c r="F349" s="127"/>
      <c r="G349" s="126"/>
      <c r="H349" s="127"/>
      <c r="I349" s="126"/>
      <c r="J349" s="127"/>
      <c r="K349" s="131"/>
    </row>
    <row r="350" spans="1:11" ht="15" customHeight="1">
      <c r="A350" s="209"/>
      <c r="B350" s="118" t="s">
        <v>187</v>
      </c>
      <c r="C350" s="135"/>
      <c r="D350" s="136">
        <v>7.2</v>
      </c>
      <c r="E350" s="119">
        <v>6</v>
      </c>
      <c r="F350" s="127"/>
      <c r="G350" s="126"/>
      <c r="H350" s="127"/>
      <c r="I350" s="126"/>
      <c r="J350" s="127"/>
      <c r="K350" s="131"/>
    </row>
    <row r="351" spans="1:11" ht="15" customHeight="1">
      <c r="A351" s="209"/>
      <c r="B351" s="118" t="s">
        <v>46</v>
      </c>
      <c r="C351" s="135"/>
      <c r="D351" s="136">
        <v>9.6</v>
      </c>
      <c r="E351" s="119">
        <v>7.5</v>
      </c>
      <c r="F351" s="127"/>
      <c r="G351" s="126"/>
      <c r="H351" s="127"/>
      <c r="I351" s="126"/>
      <c r="J351" s="127"/>
      <c r="K351" s="131"/>
    </row>
    <row r="352" spans="1:11" ht="15" customHeight="1">
      <c r="A352" s="209"/>
      <c r="B352" s="118" t="s">
        <v>222</v>
      </c>
      <c r="C352" s="135"/>
      <c r="D352" s="136">
        <v>0.5</v>
      </c>
      <c r="E352" s="119">
        <v>0.5</v>
      </c>
      <c r="F352" s="127"/>
      <c r="G352" s="126"/>
      <c r="H352" s="127"/>
      <c r="I352" s="126"/>
      <c r="J352" s="127"/>
      <c r="K352" s="131"/>
    </row>
    <row r="353" spans="1:11" ht="15" customHeight="1">
      <c r="A353" s="209"/>
      <c r="B353" s="280" t="s">
        <v>47</v>
      </c>
      <c r="C353" s="135"/>
      <c r="D353" s="136">
        <v>3</v>
      </c>
      <c r="E353" s="119">
        <v>3</v>
      </c>
      <c r="F353" s="127"/>
      <c r="G353" s="126"/>
      <c r="H353" s="127"/>
      <c r="I353" s="126"/>
      <c r="J353" s="127"/>
      <c r="K353" s="131"/>
    </row>
    <row r="354" spans="1:11" ht="15" customHeight="1">
      <c r="A354" s="209"/>
      <c r="B354" s="118" t="s">
        <v>303</v>
      </c>
      <c r="C354" s="135"/>
      <c r="D354" s="136">
        <v>105</v>
      </c>
      <c r="E354" s="119">
        <v>105</v>
      </c>
      <c r="F354" s="127"/>
      <c r="G354" s="126"/>
      <c r="H354" s="127"/>
      <c r="I354" s="126"/>
      <c r="J354" s="127"/>
      <c r="K354" s="131"/>
    </row>
    <row r="355" spans="1:11" ht="23.25" customHeight="1">
      <c r="A355" s="209" t="s">
        <v>154</v>
      </c>
      <c r="B355" s="118"/>
      <c r="C355" s="119">
        <v>150</v>
      </c>
      <c r="D355" s="136"/>
      <c r="E355" s="119"/>
      <c r="F355" s="127">
        <v>13.34</v>
      </c>
      <c r="G355" s="126">
        <v>10.37</v>
      </c>
      <c r="H355" s="127">
        <v>12.9</v>
      </c>
      <c r="I355" s="126">
        <v>198</v>
      </c>
      <c r="J355" s="127">
        <v>8.7100000000000009</v>
      </c>
      <c r="K355" s="131" t="s">
        <v>155</v>
      </c>
    </row>
    <row r="356" spans="1:11" ht="15" customHeight="1">
      <c r="A356" s="209"/>
      <c r="B356" s="280" t="s">
        <v>256</v>
      </c>
      <c r="C356" s="135"/>
      <c r="D356" s="136">
        <v>73.14</v>
      </c>
      <c r="E356" s="318">
        <v>69</v>
      </c>
      <c r="F356" s="127"/>
      <c r="G356" s="126"/>
      <c r="H356" s="127"/>
      <c r="I356" s="126"/>
      <c r="J356" s="127"/>
      <c r="K356" s="131"/>
    </row>
    <row r="357" spans="1:11" ht="23.25" customHeight="1">
      <c r="A357" s="209"/>
      <c r="B357" s="118" t="s">
        <v>156</v>
      </c>
      <c r="C357" s="135"/>
      <c r="D357" s="136"/>
      <c r="E357" s="318">
        <v>30</v>
      </c>
      <c r="F357" s="127"/>
      <c r="G357" s="126"/>
      <c r="H357" s="127"/>
      <c r="I357" s="126"/>
      <c r="J357" s="127"/>
      <c r="K357" s="131"/>
    </row>
    <row r="358" spans="1:11" ht="23.25" customHeight="1">
      <c r="A358" s="209"/>
      <c r="B358" s="118" t="s">
        <v>157</v>
      </c>
      <c r="C358" s="135"/>
      <c r="D358" s="136"/>
      <c r="E358" s="318"/>
      <c r="F358" s="127"/>
      <c r="G358" s="126"/>
      <c r="H358" s="127"/>
      <c r="I358" s="126"/>
      <c r="J358" s="127"/>
      <c r="K358" s="131" t="s">
        <v>144</v>
      </c>
    </row>
    <row r="359" spans="1:11" ht="15" customHeight="1">
      <c r="A359" s="209"/>
      <c r="B359" s="118" t="s">
        <v>159</v>
      </c>
      <c r="C359" s="135"/>
      <c r="D359" s="330">
        <v>15</v>
      </c>
      <c r="E359" s="318">
        <v>15</v>
      </c>
      <c r="F359" s="127"/>
      <c r="G359" s="126"/>
      <c r="H359" s="127"/>
      <c r="I359" s="126"/>
      <c r="J359" s="127"/>
      <c r="K359" s="131"/>
    </row>
    <row r="360" spans="1:11" ht="15" customHeight="1">
      <c r="A360" s="209"/>
      <c r="B360" s="118" t="s">
        <v>86</v>
      </c>
      <c r="C360" s="135"/>
      <c r="D360" s="330">
        <v>5</v>
      </c>
      <c r="E360" s="318">
        <v>5</v>
      </c>
      <c r="F360" s="127"/>
      <c r="G360" s="126"/>
      <c r="H360" s="127"/>
      <c r="I360" s="126"/>
      <c r="J360" s="127"/>
      <c r="K360" s="131"/>
    </row>
    <row r="361" spans="1:11" ht="15" customHeight="1">
      <c r="A361" s="118"/>
      <c r="B361" s="118" t="s">
        <v>96</v>
      </c>
      <c r="C361" s="135"/>
      <c r="D361" s="136">
        <v>1.5</v>
      </c>
      <c r="E361" s="318">
        <v>1.5</v>
      </c>
      <c r="F361" s="127"/>
      <c r="G361" s="126"/>
      <c r="H361" s="127"/>
      <c r="I361" s="126"/>
      <c r="J361" s="127"/>
      <c r="K361" s="131"/>
    </row>
    <row r="362" spans="1:11" ht="15" customHeight="1">
      <c r="A362" s="118"/>
      <c r="B362" s="280" t="s">
        <v>222</v>
      </c>
      <c r="C362" s="135"/>
      <c r="D362" s="136">
        <v>0.16</v>
      </c>
      <c r="E362" s="126">
        <v>0.16</v>
      </c>
      <c r="F362" s="127"/>
      <c r="G362" s="126"/>
      <c r="H362" s="127"/>
      <c r="I362" s="126"/>
      <c r="J362" s="127"/>
      <c r="K362" s="131"/>
    </row>
    <row r="363" spans="1:11" ht="15" customHeight="1">
      <c r="A363" s="118"/>
      <c r="B363" s="118" t="s">
        <v>158</v>
      </c>
      <c r="C363" s="135"/>
      <c r="D363" s="136"/>
      <c r="E363" s="318">
        <v>20</v>
      </c>
      <c r="F363" s="127"/>
      <c r="G363" s="126"/>
      <c r="H363" s="127"/>
      <c r="I363" s="126"/>
      <c r="J363" s="127"/>
      <c r="K363" s="131"/>
    </row>
    <row r="364" spans="1:11" ht="15" customHeight="1">
      <c r="A364" s="118"/>
      <c r="B364" s="118" t="s">
        <v>45</v>
      </c>
      <c r="C364" s="135"/>
      <c r="D364" s="136">
        <v>87.2</v>
      </c>
      <c r="E364" s="318">
        <v>65.599999999999994</v>
      </c>
      <c r="F364" s="127"/>
      <c r="G364" s="126"/>
      <c r="H364" s="127"/>
      <c r="I364" s="126"/>
      <c r="J364" s="127"/>
      <c r="K364" s="131"/>
    </row>
    <row r="365" spans="1:11" ht="15" customHeight="1">
      <c r="A365" s="118"/>
      <c r="B365" s="118" t="s">
        <v>84</v>
      </c>
      <c r="C365" s="135"/>
      <c r="D365" s="330">
        <v>32</v>
      </c>
      <c r="E365" s="318">
        <v>25.6</v>
      </c>
      <c r="F365" s="127"/>
      <c r="G365" s="126"/>
      <c r="H365" s="127"/>
      <c r="I365" s="126"/>
      <c r="J365" s="127"/>
      <c r="K365" s="131"/>
    </row>
    <row r="366" spans="1:11" ht="15" customHeight="1">
      <c r="A366" s="118"/>
      <c r="B366" s="118" t="s">
        <v>41</v>
      </c>
      <c r="C366" s="135"/>
      <c r="D366" s="136">
        <v>17.600000000000001</v>
      </c>
      <c r="E366" s="318">
        <v>14.4</v>
      </c>
      <c r="F366" s="127"/>
      <c r="G366" s="126"/>
      <c r="H366" s="127"/>
      <c r="I366" s="126"/>
      <c r="J366" s="127"/>
      <c r="K366" s="131"/>
    </row>
    <row r="367" spans="1:11" ht="15" customHeight="1">
      <c r="A367" s="118"/>
      <c r="B367" s="118" t="s">
        <v>191</v>
      </c>
      <c r="C367" s="135"/>
      <c r="D367" s="136">
        <v>1.2</v>
      </c>
      <c r="E367" s="126">
        <v>1.2</v>
      </c>
      <c r="F367" s="127"/>
      <c r="G367" s="126"/>
      <c r="H367" s="127"/>
      <c r="I367" s="126"/>
      <c r="J367" s="127"/>
      <c r="K367" s="131"/>
    </row>
    <row r="368" spans="1:11" ht="23.25" customHeight="1">
      <c r="A368" s="209"/>
      <c r="B368" s="280" t="s">
        <v>222</v>
      </c>
      <c r="C368" s="135"/>
      <c r="D368" s="136">
        <v>0.6</v>
      </c>
      <c r="E368" s="318">
        <v>0.6</v>
      </c>
      <c r="F368" s="127"/>
      <c r="G368" s="126"/>
      <c r="H368" s="127"/>
      <c r="I368" s="126"/>
      <c r="J368" s="127"/>
      <c r="K368" s="131"/>
    </row>
    <row r="369" spans="1:11" ht="15" customHeight="1">
      <c r="A369" s="209"/>
      <c r="B369" s="118" t="s">
        <v>160</v>
      </c>
      <c r="C369" s="135"/>
      <c r="D369" s="136"/>
      <c r="E369" s="318">
        <v>120</v>
      </c>
      <c r="F369" s="127"/>
      <c r="G369" s="126"/>
      <c r="H369" s="127"/>
      <c r="I369" s="126"/>
      <c r="J369" s="127"/>
      <c r="K369" s="131"/>
    </row>
    <row r="370" spans="1:11" ht="15" customHeight="1">
      <c r="A370" s="209" t="s">
        <v>247</v>
      </c>
      <c r="B370" s="118"/>
      <c r="C370" s="135">
        <v>150</v>
      </c>
      <c r="D370" s="136"/>
      <c r="E370" s="318"/>
      <c r="F370" s="127">
        <v>0.25950000000000001</v>
      </c>
      <c r="G370" s="126">
        <v>5.7000000000000002E-2</v>
      </c>
      <c r="H370" s="127">
        <v>22.387500000000003</v>
      </c>
      <c r="I370" s="126">
        <v>91.65000000000002</v>
      </c>
      <c r="J370" s="127">
        <v>0</v>
      </c>
      <c r="K370" s="131" t="s">
        <v>150</v>
      </c>
    </row>
    <row r="371" spans="1:11" ht="15" customHeight="1">
      <c r="A371" s="209"/>
      <c r="B371" s="118" t="s">
        <v>237</v>
      </c>
      <c r="C371" s="135"/>
      <c r="D371" s="136">
        <v>15.3</v>
      </c>
      <c r="E371" s="318">
        <v>15</v>
      </c>
      <c r="F371" s="127"/>
      <c r="G371" s="126"/>
      <c r="H371" s="127"/>
      <c r="I371" s="126"/>
      <c r="J371" s="127"/>
      <c r="K371" s="131"/>
    </row>
    <row r="372" spans="1:11" ht="21.75" customHeight="1">
      <c r="A372" s="209"/>
      <c r="B372" s="118" t="s">
        <v>245</v>
      </c>
      <c r="C372" s="135"/>
      <c r="D372" s="136"/>
      <c r="E372" s="318">
        <v>28.8</v>
      </c>
      <c r="F372" s="127"/>
      <c r="G372" s="126"/>
      <c r="H372" s="127"/>
      <c r="I372" s="126"/>
      <c r="J372" s="127"/>
      <c r="K372" s="131"/>
    </row>
    <row r="373" spans="1:11" ht="15" customHeight="1">
      <c r="A373" s="209"/>
      <c r="B373" s="118" t="s">
        <v>26</v>
      </c>
      <c r="C373" s="135"/>
      <c r="D373" s="136">
        <v>152</v>
      </c>
      <c r="E373" s="318">
        <v>152</v>
      </c>
      <c r="F373" s="127"/>
      <c r="G373" s="126"/>
      <c r="H373" s="127"/>
      <c r="I373" s="126"/>
      <c r="J373" s="127"/>
      <c r="K373" s="131"/>
    </row>
    <row r="374" spans="1:11" ht="23.25" customHeight="1">
      <c r="A374" s="209"/>
      <c r="B374" s="118" t="s">
        <v>59</v>
      </c>
      <c r="C374" s="137"/>
      <c r="D374" s="136">
        <v>5</v>
      </c>
      <c r="E374" s="119">
        <v>5</v>
      </c>
      <c r="F374" s="127"/>
      <c r="G374" s="126"/>
      <c r="H374" s="127"/>
      <c r="I374" s="126"/>
      <c r="J374" s="127"/>
      <c r="K374" s="126"/>
    </row>
    <row r="375" spans="1:11" ht="39" customHeight="1" thickBot="1">
      <c r="A375" s="209" t="s">
        <v>250</v>
      </c>
      <c r="B375" s="118"/>
      <c r="C375" s="119">
        <v>35</v>
      </c>
      <c r="D375" s="136">
        <v>35</v>
      </c>
      <c r="E375" s="119">
        <v>35</v>
      </c>
      <c r="F375" s="271">
        <v>2.31</v>
      </c>
      <c r="G375" s="296">
        <v>0.42</v>
      </c>
      <c r="H375" s="271">
        <v>13.860000000000001</v>
      </c>
      <c r="I375" s="296">
        <v>69.3</v>
      </c>
      <c r="J375" s="363"/>
      <c r="K375" s="297" t="s">
        <v>204</v>
      </c>
    </row>
    <row r="376" spans="1:11" ht="15.75" customHeight="1" thickBot="1">
      <c r="A376" s="282" t="s">
        <v>37</v>
      </c>
      <c r="B376" s="283"/>
      <c r="C376" s="287">
        <v>535</v>
      </c>
      <c r="D376" s="298"/>
      <c r="E376" s="299"/>
      <c r="F376" s="300">
        <v>15.42</v>
      </c>
      <c r="G376" s="300">
        <f>G341+G345+G355+G370</f>
        <v>17.120199999999997</v>
      </c>
      <c r="H376" s="300">
        <f>H341+H345+H355+H370+H375+H341</f>
        <v>68.111500000000007</v>
      </c>
      <c r="I376" s="300">
        <f t="shared" ref="I376:J376" si="15">I341+I345+I355+I370+I375</f>
        <v>506.51000000000005</v>
      </c>
      <c r="J376" s="300">
        <f t="shared" si="15"/>
        <v>14.790000000000001</v>
      </c>
      <c r="K376" s="286"/>
    </row>
    <row r="377" spans="1:11" ht="17.25" customHeight="1">
      <c r="A377" s="118"/>
      <c r="B377" s="260" t="s">
        <v>389</v>
      </c>
      <c r="C377" s="119"/>
      <c r="D377" s="136"/>
      <c r="E377" s="119"/>
      <c r="F377" s="127"/>
      <c r="G377" s="122"/>
      <c r="H377" s="127"/>
      <c r="I377" s="122"/>
      <c r="J377" s="127"/>
      <c r="K377" s="131"/>
    </row>
    <row r="378" spans="1:11" ht="24" customHeight="1">
      <c r="A378" s="209" t="s">
        <v>166</v>
      </c>
      <c r="B378" s="118"/>
      <c r="C378" s="119">
        <v>150</v>
      </c>
      <c r="D378" s="127"/>
      <c r="E378" s="126"/>
      <c r="F378" s="127">
        <v>4.5</v>
      </c>
      <c r="G378" s="126">
        <v>1.5</v>
      </c>
      <c r="H378" s="127">
        <v>6</v>
      </c>
      <c r="I378" s="126">
        <v>55.5</v>
      </c>
      <c r="J378" s="127">
        <v>1.2</v>
      </c>
      <c r="K378" s="131" t="s">
        <v>142</v>
      </c>
    </row>
    <row r="379" spans="1:11" ht="26.25" customHeight="1">
      <c r="A379" s="129" t="s">
        <v>368</v>
      </c>
      <c r="B379" s="118" t="s">
        <v>173</v>
      </c>
      <c r="C379" s="119"/>
      <c r="D379" s="127">
        <v>152</v>
      </c>
      <c r="E379" s="126">
        <v>150</v>
      </c>
      <c r="F379" s="127"/>
      <c r="G379" s="126"/>
      <c r="H379" s="127"/>
      <c r="I379" s="126"/>
      <c r="J379" s="127"/>
      <c r="K379" s="131"/>
    </row>
    <row r="380" spans="1:11" ht="26.25" customHeight="1" thickBot="1">
      <c r="A380" s="118" t="s">
        <v>223</v>
      </c>
      <c r="B380" s="118" t="s">
        <v>53</v>
      </c>
      <c r="C380" s="119">
        <v>20</v>
      </c>
      <c r="D380" s="127">
        <v>20</v>
      </c>
      <c r="E380" s="126">
        <v>20</v>
      </c>
      <c r="F380" s="127">
        <v>1.28</v>
      </c>
      <c r="G380" s="126">
        <v>3.36</v>
      </c>
      <c r="H380" s="127">
        <v>13.7</v>
      </c>
      <c r="I380" s="126">
        <v>90.2</v>
      </c>
      <c r="J380" s="127"/>
      <c r="K380" s="131" t="s">
        <v>206</v>
      </c>
    </row>
    <row r="381" spans="1:11" ht="15.75" customHeight="1" thickBot="1">
      <c r="A381" s="282" t="s">
        <v>37</v>
      </c>
      <c r="B381" s="283"/>
      <c r="C381" s="302">
        <v>170</v>
      </c>
      <c r="D381" s="303"/>
      <c r="E381" s="304"/>
      <c r="F381" s="303">
        <v>5.99</v>
      </c>
      <c r="G381" s="303">
        <v>6.78</v>
      </c>
      <c r="H381" s="303">
        <f>H378+H380+H378+H378</f>
        <v>31.7</v>
      </c>
      <c r="I381" s="303">
        <f>I378+I380+I378</f>
        <v>201.2</v>
      </c>
      <c r="J381" s="303">
        <f t="shared" ref="J381" si="16">J378+J380</f>
        <v>1.2</v>
      </c>
      <c r="K381" s="364"/>
    </row>
    <row r="382" spans="1:11" ht="17.25" customHeight="1">
      <c r="A382" s="118"/>
      <c r="B382" s="301" t="s">
        <v>390</v>
      </c>
      <c r="C382" s="119"/>
      <c r="D382" s="127"/>
      <c r="E382" s="126"/>
      <c r="F382" s="127"/>
      <c r="G382" s="126"/>
      <c r="H382" s="127"/>
      <c r="I382" s="126"/>
      <c r="J382" s="127"/>
      <c r="K382" s="131"/>
    </row>
    <row r="383" spans="1:11" ht="17.25" customHeight="1">
      <c r="A383" s="338" t="s">
        <v>458</v>
      </c>
      <c r="B383" s="358"/>
      <c r="C383" s="203" t="s">
        <v>309</v>
      </c>
      <c r="D383" s="206"/>
      <c r="E383" s="326"/>
      <c r="F383" s="143">
        <v>8.1</v>
      </c>
      <c r="G383" s="142">
        <v>12.11</v>
      </c>
      <c r="H383" s="143">
        <v>30.9</v>
      </c>
      <c r="I383" s="142">
        <v>253.7</v>
      </c>
      <c r="J383" s="143">
        <v>0.28000000000000003</v>
      </c>
      <c r="K383" s="131" t="s">
        <v>255</v>
      </c>
    </row>
    <row r="384" spans="1:11" ht="15" customHeight="1">
      <c r="A384" s="338"/>
      <c r="B384" s="118" t="s">
        <v>54</v>
      </c>
      <c r="C384" s="203"/>
      <c r="D384" s="206">
        <v>102</v>
      </c>
      <c r="E384" s="326">
        <v>85</v>
      </c>
      <c r="F384" s="143"/>
      <c r="G384" s="142"/>
      <c r="H384" s="143"/>
      <c r="I384" s="142"/>
      <c r="J384" s="143"/>
      <c r="K384" s="131"/>
    </row>
    <row r="385" spans="1:11" ht="15" customHeight="1">
      <c r="A385" s="338"/>
      <c r="B385" s="358" t="s">
        <v>174</v>
      </c>
      <c r="C385" s="203"/>
      <c r="D385" s="206">
        <v>51</v>
      </c>
      <c r="E385" s="326">
        <v>51</v>
      </c>
      <c r="F385" s="143"/>
      <c r="G385" s="142"/>
      <c r="H385" s="143"/>
      <c r="I385" s="142"/>
      <c r="J385" s="143"/>
      <c r="K385" s="131"/>
    </row>
    <row r="386" spans="1:11" ht="15" customHeight="1">
      <c r="A386" s="338"/>
      <c r="B386" s="358" t="s">
        <v>358</v>
      </c>
      <c r="C386" s="203"/>
      <c r="D386" s="206">
        <v>13.26</v>
      </c>
      <c r="E386" s="326">
        <v>13</v>
      </c>
      <c r="F386" s="143"/>
      <c r="G386" s="142"/>
      <c r="H386" s="143"/>
      <c r="I386" s="142"/>
      <c r="J386" s="143"/>
      <c r="K386" s="131"/>
    </row>
    <row r="387" spans="1:11" ht="15" customHeight="1">
      <c r="A387" s="338"/>
      <c r="B387" s="358" t="s">
        <v>55</v>
      </c>
      <c r="C387" s="203"/>
      <c r="D387" s="206">
        <v>2.6</v>
      </c>
      <c r="E387" s="326">
        <v>2.6</v>
      </c>
      <c r="F387" s="143"/>
      <c r="G387" s="142"/>
      <c r="H387" s="143"/>
      <c r="I387" s="142"/>
      <c r="J387" s="143"/>
      <c r="K387" s="131"/>
    </row>
    <row r="388" spans="1:11" ht="16.5" customHeight="1">
      <c r="A388" s="338"/>
      <c r="B388" s="358" t="s">
        <v>222</v>
      </c>
      <c r="C388" s="203"/>
      <c r="D388" s="206">
        <v>0.3</v>
      </c>
      <c r="E388" s="326">
        <v>0.3</v>
      </c>
      <c r="F388" s="143"/>
      <c r="G388" s="142"/>
      <c r="H388" s="143"/>
      <c r="I388" s="142"/>
      <c r="J388" s="143"/>
      <c r="K388" s="131"/>
    </row>
    <row r="389" spans="1:11" ht="15" customHeight="1">
      <c r="A389" s="338"/>
      <c r="B389" s="358" t="s">
        <v>227</v>
      </c>
      <c r="C389" s="203"/>
      <c r="D389" s="206"/>
      <c r="E389" s="326">
        <v>130</v>
      </c>
      <c r="F389" s="143"/>
      <c r="G389" s="142"/>
      <c r="H389" s="143"/>
      <c r="I389" s="142"/>
      <c r="J389" s="143"/>
      <c r="K389" s="131"/>
    </row>
    <row r="390" spans="1:11" ht="23.25" customHeight="1">
      <c r="A390" s="209" t="s">
        <v>129</v>
      </c>
      <c r="B390" s="118"/>
      <c r="C390" s="119" t="s">
        <v>175</v>
      </c>
      <c r="D390" s="136"/>
      <c r="E390" s="119"/>
      <c r="F390" s="127">
        <v>5.2500000000000012E-2</v>
      </c>
      <c r="G390" s="126">
        <v>1.5000000000000005E-2</v>
      </c>
      <c r="H390" s="127">
        <v>5.018110944527737</v>
      </c>
      <c r="I390" s="126">
        <v>20.084932533733134</v>
      </c>
      <c r="J390" s="127">
        <v>0.02</v>
      </c>
      <c r="K390" s="131" t="s">
        <v>198</v>
      </c>
    </row>
    <row r="391" spans="1:11" ht="15" customHeight="1">
      <c r="A391" s="209"/>
      <c r="B391" s="118" t="s">
        <v>249</v>
      </c>
      <c r="C391" s="119"/>
      <c r="D391" s="136">
        <v>0.4</v>
      </c>
      <c r="E391" s="119">
        <v>0.4</v>
      </c>
      <c r="F391" s="127"/>
      <c r="G391" s="126"/>
      <c r="H391" s="127"/>
      <c r="I391" s="126"/>
      <c r="J391" s="127"/>
      <c r="K391" s="131"/>
    </row>
    <row r="392" spans="1:11" ht="15" customHeight="1">
      <c r="A392" s="209"/>
      <c r="B392" s="118" t="s">
        <v>27</v>
      </c>
      <c r="C392" s="119"/>
      <c r="D392" s="136">
        <v>5</v>
      </c>
      <c r="E392" s="119">
        <v>5</v>
      </c>
      <c r="F392" s="136"/>
      <c r="G392" s="119"/>
      <c r="H392" s="136"/>
      <c r="I392" s="119"/>
      <c r="J392" s="136"/>
      <c r="K392" s="131"/>
    </row>
    <row r="393" spans="1:11" ht="15" customHeight="1">
      <c r="A393" s="209"/>
      <c r="B393" s="118" t="s">
        <v>26</v>
      </c>
      <c r="C393" s="119"/>
      <c r="D393" s="136">
        <v>150</v>
      </c>
      <c r="E393" s="119">
        <v>150</v>
      </c>
      <c r="F393" s="136"/>
      <c r="G393" s="119"/>
      <c r="H393" s="136"/>
      <c r="I393" s="119"/>
      <c r="J393" s="136"/>
      <c r="K393" s="131"/>
    </row>
    <row r="394" spans="1:11" ht="42.75" customHeight="1" thickBot="1">
      <c r="A394" s="209" t="s">
        <v>203</v>
      </c>
      <c r="B394" s="118"/>
      <c r="C394" s="119">
        <v>25</v>
      </c>
      <c r="D394" s="127">
        <v>25</v>
      </c>
      <c r="E394" s="126">
        <v>25</v>
      </c>
      <c r="F394" s="127">
        <v>1.9</v>
      </c>
      <c r="G394" s="296">
        <v>0.20000000000000004</v>
      </c>
      <c r="H394" s="127">
        <v>12.3</v>
      </c>
      <c r="I394" s="296">
        <v>58.750000000000007</v>
      </c>
      <c r="J394" s="127">
        <v>0</v>
      </c>
      <c r="K394" s="297" t="s">
        <v>205</v>
      </c>
    </row>
    <row r="395" spans="1:11" ht="15.75" customHeight="1" thickBot="1">
      <c r="A395" s="365" t="s">
        <v>37</v>
      </c>
      <c r="B395" s="283"/>
      <c r="C395" s="302">
        <v>310</v>
      </c>
      <c r="D395" s="354"/>
      <c r="E395" s="302"/>
      <c r="F395" s="303">
        <f>SUM(F382:F394)</f>
        <v>10.0525</v>
      </c>
      <c r="G395" s="303">
        <f t="shared" ref="G395:J395" si="17">SUM(G382:G394)</f>
        <v>12.324999999999999</v>
      </c>
      <c r="H395" s="303">
        <f t="shared" si="17"/>
        <v>48.218110944527737</v>
      </c>
      <c r="I395" s="303">
        <f t="shared" si="17"/>
        <v>332.53493253373313</v>
      </c>
      <c r="J395" s="303">
        <f t="shared" si="17"/>
        <v>0.30000000000000004</v>
      </c>
      <c r="K395" s="364"/>
    </row>
    <row r="396" spans="1:11" ht="15.75" customHeight="1" thickBot="1">
      <c r="A396" s="366" t="s">
        <v>60</v>
      </c>
      <c r="B396" s="261"/>
      <c r="C396" s="367">
        <f>C336+C339+C376+C395+C381</f>
        <v>1509</v>
      </c>
      <c r="D396" s="367"/>
      <c r="E396" s="367"/>
      <c r="F396" s="368">
        <f>F336+F339+F376+F395+F381</f>
        <v>41.442500000000003</v>
      </c>
      <c r="G396" s="368">
        <f>G336+G339+G376+G395+G381</f>
        <v>47.781858682634734</v>
      </c>
      <c r="H396" s="368">
        <f>H336+H339+H376+H395+H381</f>
        <v>200.39893310021637</v>
      </c>
      <c r="I396" s="368">
        <f>I336+I339+I376+I395+I381</f>
        <v>1401.5449325337333</v>
      </c>
      <c r="J396" s="368">
        <f>J336+J339+J376+J395+J381</f>
        <v>20.79</v>
      </c>
      <c r="K396" s="297"/>
    </row>
    <row r="397" spans="1:11" ht="15" customHeight="1">
      <c r="A397" s="260"/>
      <c r="B397" s="260"/>
      <c r="C397" s="134"/>
      <c r="D397" s="136"/>
      <c r="E397" s="136"/>
      <c r="F397" s="334"/>
      <c r="G397" s="334"/>
      <c r="H397" s="334"/>
      <c r="I397" s="334"/>
      <c r="J397" s="334"/>
      <c r="K397" s="265"/>
    </row>
    <row r="398" spans="1:11" ht="15.75" customHeight="1" thickBot="1">
      <c r="A398" s="259" t="s">
        <v>93</v>
      </c>
      <c r="B398" s="259"/>
      <c r="C398" s="418"/>
      <c r="D398" s="408"/>
      <c r="K398" s="261"/>
    </row>
    <row r="399" spans="1:11" ht="23.25" customHeight="1">
      <c r="A399" s="264" t="s">
        <v>3</v>
      </c>
      <c r="B399" s="265"/>
      <c r="C399" s="266" t="s">
        <v>4</v>
      </c>
      <c r="D399" s="290" t="s">
        <v>5</v>
      </c>
      <c r="E399" s="369" t="s">
        <v>5</v>
      </c>
      <c r="F399" s="476" t="s">
        <v>6</v>
      </c>
      <c r="G399" s="477"/>
      <c r="H399" s="478"/>
      <c r="I399" s="122" t="s">
        <v>7</v>
      </c>
      <c r="J399" s="431" t="s">
        <v>8</v>
      </c>
      <c r="K399" s="266" t="s">
        <v>62</v>
      </c>
    </row>
    <row r="400" spans="1:11" ht="15.75" customHeight="1" thickBot="1">
      <c r="A400" s="209" t="s">
        <v>10</v>
      </c>
      <c r="B400" s="118"/>
      <c r="C400" s="137" t="s">
        <v>11</v>
      </c>
      <c r="D400" s="281" t="s">
        <v>12</v>
      </c>
      <c r="E400" s="331" t="s">
        <v>12</v>
      </c>
      <c r="F400" s="270"/>
      <c r="G400" s="271"/>
      <c r="H400" s="271"/>
      <c r="I400" s="126" t="s">
        <v>126</v>
      </c>
      <c r="J400" s="127"/>
      <c r="K400" s="137" t="s">
        <v>63</v>
      </c>
    </row>
    <row r="401" spans="1:11" ht="15.75" customHeight="1" thickBot="1">
      <c r="A401" s="209"/>
      <c r="B401" s="118"/>
      <c r="C401" s="137"/>
      <c r="D401" s="269" t="s">
        <v>14</v>
      </c>
      <c r="E401" s="175" t="s">
        <v>15</v>
      </c>
      <c r="F401" s="122" t="s">
        <v>16</v>
      </c>
      <c r="G401" s="122" t="s">
        <v>17</v>
      </c>
      <c r="H401" s="431" t="s">
        <v>18</v>
      </c>
      <c r="I401" s="122" t="s">
        <v>19</v>
      </c>
      <c r="J401" s="431" t="s">
        <v>20</v>
      </c>
      <c r="K401" s="137"/>
    </row>
    <row r="402" spans="1:11" ht="15" customHeight="1">
      <c r="A402" s="264"/>
      <c r="B402" s="278" t="s">
        <v>21</v>
      </c>
      <c r="C402" s="266"/>
      <c r="D402" s="337"/>
      <c r="E402" s="290"/>
      <c r="F402" s="431"/>
      <c r="G402" s="122"/>
      <c r="H402" s="431"/>
      <c r="I402" s="122"/>
      <c r="J402" s="431"/>
      <c r="K402" s="279"/>
    </row>
    <row r="403" spans="1:11" ht="25.5" customHeight="1">
      <c r="A403" s="209" t="s">
        <v>177</v>
      </c>
      <c r="B403" s="118"/>
      <c r="C403" s="119">
        <v>180</v>
      </c>
      <c r="D403" s="127"/>
      <c r="E403" s="126"/>
      <c r="F403" s="127">
        <v>2.673</v>
      </c>
      <c r="G403" s="126">
        <v>3.2166000000000001</v>
      </c>
      <c r="H403" s="127">
        <v>5.5295999999999994</v>
      </c>
      <c r="I403" s="126">
        <v>64.08</v>
      </c>
      <c r="J403" s="127">
        <v>0.59</v>
      </c>
      <c r="K403" s="131" t="s">
        <v>180</v>
      </c>
    </row>
    <row r="404" spans="1:11" ht="15" customHeight="1">
      <c r="A404" s="209"/>
      <c r="B404" s="118" t="s">
        <v>179</v>
      </c>
      <c r="C404" s="119"/>
      <c r="D404" s="127">
        <v>11</v>
      </c>
      <c r="E404" s="126">
        <v>11</v>
      </c>
      <c r="F404" s="127"/>
      <c r="G404" s="126"/>
      <c r="H404" s="127"/>
      <c r="I404" s="126"/>
      <c r="J404" s="127"/>
      <c r="K404" s="131"/>
    </row>
    <row r="405" spans="1:11" ht="15" customHeight="1">
      <c r="A405" s="209"/>
      <c r="B405" s="118" t="s">
        <v>27</v>
      </c>
      <c r="C405" s="119"/>
      <c r="D405" s="127">
        <v>1.4</v>
      </c>
      <c r="E405" s="126">
        <v>1.4</v>
      </c>
      <c r="F405" s="127"/>
      <c r="G405" s="126"/>
      <c r="H405" s="127"/>
      <c r="I405" s="126"/>
      <c r="J405" s="127"/>
      <c r="K405" s="131"/>
    </row>
    <row r="406" spans="1:11" ht="15" customHeight="1">
      <c r="A406" s="209"/>
      <c r="B406" s="118" t="s">
        <v>25</v>
      </c>
      <c r="C406" s="119"/>
      <c r="D406" s="127">
        <v>126</v>
      </c>
      <c r="E406" s="126">
        <v>126</v>
      </c>
      <c r="F406" s="127"/>
      <c r="G406" s="126"/>
      <c r="H406" s="127"/>
      <c r="I406" s="126"/>
      <c r="J406" s="127"/>
      <c r="K406" s="131"/>
    </row>
    <row r="407" spans="1:11" ht="15" customHeight="1">
      <c r="A407" s="209"/>
      <c r="B407" s="118" t="s">
        <v>26</v>
      </c>
      <c r="C407" s="119"/>
      <c r="D407" s="127">
        <v>54</v>
      </c>
      <c r="E407" s="126">
        <v>54</v>
      </c>
      <c r="F407" s="127"/>
      <c r="G407" s="126"/>
      <c r="H407" s="127"/>
      <c r="I407" s="126"/>
      <c r="J407" s="127"/>
      <c r="K407" s="131"/>
    </row>
    <row r="408" spans="1:11" ht="15" customHeight="1">
      <c r="A408" s="209"/>
      <c r="B408" s="118" t="s">
        <v>29</v>
      </c>
      <c r="C408" s="119"/>
      <c r="D408" s="127">
        <v>1.8</v>
      </c>
      <c r="E408" s="126">
        <v>1.8</v>
      </c>
      <c r="F408" s="127"/>
      <c r="G408" s="126"/>
      <c r="H408" s="127"/>
      <c r="I408" s="126"/>
      <c r="J408" s="127"/>
      <c r="K408" s="131"/>
    </row>
    <row r="409" spans="1:11" ht="15" customHeight="1">
      <c r="A409" s="209"/>
      <c r="B409" s="118" t="s">
        <v>251</v>
      </c>
      <c r="C409" s="119"/>
      <c r="D409" s="127">
        <v>0.8</v>
      </c>
      <c r="E409" s="126">
        <v>0.8</v>
      </c>
      <c r="F409" s="127"/>
      <c r="G409" s="126"/>
      <c r="H409" s="127"/>
      <c r="I409" s="126"/>
      <c r="J409" s="127"/>
      <c r="K409" s="131"/>
    </row>
    <row r="410" spans="1:11" ht="23.25" customHeight="1">
      <c r="A410" s="209" t="s">
        <v>65</v>
      </c>
      <c r="B410" s="118"/>
      <c r="C410" s="119" t="s">
        <v>175</v>
      </c>
      <c r="D410" s="120"/>
      <c r="E410" s="119"/>
      <c r="F410" s="125">
        <v>3.0585</v>
      </c>
      <c r="G410" s="126">
        <v>2.6579999999999999</v>
      </c>
      <c r="H410" s="127">
        <v>13.1835</v>
      </c>
      <c r="I410" s="126">
        <v>88.95</v>
      </c>
      <c r="J410" s="127">
        <v>1.19</v>
      </c>
      <c r="K410" s="131" t="s">
        <v>66</v>
      </c>
    </row>
    <row r="411" spans="1:11" ht="15" customHeight="1">
      <c r="A411" s="209"/>
      <c r="B411" s="118" t="s">
        <v>67</v>
      </c>
      <c r="C411" s="119"/>
      <c r="D411" s="120">
        <v>1.7</v>
      </c>
      <c r="E411" s="119">
        <v>1.7</v>
      </c>
      <c r="F411" s="125"/>
      <c r="G411" s="126"/>
      <c r="H411" s="127"/>
      <c r="I411" s="126"/>
      <c r="J411" s="127"/>
      <c r="K411" s="131"/>
    </row>
    <row r="412" spans="1:11" ht="15" customHeight="1">
      <c r="A412" s="118"/>
      <c r="B412" s="118" t="s">
        <v>27</v>
      </c>
      <c r="C412" s="119"/>
      <c r="D412" s="120">
        <v>5</v>
      </c>
      <c r="E412" s="119">
        <v>5</v>
      </c>
      <c r="F412" s="125"/>
      <c r="G412" s="126"/>
      <c r="H412" s="127"/>
      <c r="I412" s="126"/>
      <c r="J412" s="127"/>
      <c r="K412" s="131"/>
    </row>
    <row r="413" spans="1:11" ht="15" customHeight="1">
      <c r="A413" s="268"/>
      <c r="B413" s="118" t="s">
        <v>25</v>
      </c>
      <c r="C413" s="119"/>
      <c r="D413" s="120">
        <v>90</v>
      </c>
      <c r="E413" s="119">
        <v>90</v>
      </c>
      <c r="F413" s="125"/>
      <c r="G413" s="126"/>
      <c r="H413" s="127"/>
      <c r="I413" s="126"/>
      <c r="J413" s="127"/>
      <c r="K413" s="131"/>
    </row>
    <row r="414" spans="1:11" ht="15" customHeight="1">
      <c r="A414" s="268"/>
      <c r="B414" s="118" t="s">
        <v>64</v>
      </c>
      <c r="C414" s="119"/>
      <c r="D414" s="120">
        <v>67</v>
      </c>
      <c r="E414" s="119">
        <v>67</v>
      </c>
      <c r="F414" s="125"/>
      <c r="G414" s="126"/>
      <c r="H414" s="127"/>
      <c r="I414" s="126"/>
      <c r="J414" s="127"/>
      <c r="K414" s="131"/>
    </row>
    <row r="415" spans="1:11" ht="23.25" customHeight="1">
      <c r="A415" s="209" t="s">
        <v>194</v>
      </c>
      <c r="B415" s="118"/>
      <c r="C415" s="135" t="s">
        <v>130</v>
      </c>
      <c r="D415" s="138"/>
      <c r="E415" s="137"/>
      <c r="F415" s="127">
        <v>3.23</v>
      </c>
      <c r="G415" s="126">
        <v>5.6849999999999996</v>
      </c>
      <c r="H415" s="127">
        <v>12.920000000000002</v>
      </c>
      <c r="I415" s="126">
        <v>115.66666666666669</v>
      </c>
      <c r="J415" s="127">
        <v>0.04</v>
      </c>
      <c r="K415" s="131" t="s">
        <v>318</v>
      </c>
    </row>
    <row r="416" spans="1:11" ht="15" customHeight="1">
      <c r="A416" s="209"/>
      <c r="B416" s="118" t="s">
        <v>36</v>
      </c>
      <c r="C416" s="137"/>
      <c r="D416" s="138">
        <v>25</v>
      </c>
      <c r="E416" s="137">
        <v>25</v>
      </c>
      <c r="F416" s="127"/>
      <c r="G416" s="126"/>
      <c r="H416" s="127"/>
      <c r="I416" s="126"/>
      <c r="J416" s="127"/>
      <c r="K416" s="131"/>
    </row>
    <row r="417" spans="1:11" ht="15" customHeight="1">
      <c r="A417" s="209"/>
      <c r="B417" s="118" t="s">
        <v>68</v>
      </c>
      <c r="C417" s="137"/>
      <c r="D417" s="138">
        <v>5.0999999999999996</v>
      </c>
      <c r="E417" s="137">
        <v>5</v>
      </c>
      <c r="F417" s="127"/>
      <c r="G417" s="126"/>
      <c r="H417" s="127"/>
      <c r="I417" s="126"/>
      <c r="J417" s="127"/>
      <c r="K417" s="131"/>
    </row>
    <row r="418" spans="1:11" ht="15.75" customHeight="1" thickBot="1">
      <c r="A418" s="209"/>
      <c r="B418" s="118" t="s">
        <v>29</v>
      </c>
      <c r="C418" s="137"/>
      <c r="D418" s="138">
        <v>5</v>
      </c>
      <c r="E418" s="137">
        <v>5</v>
      </c>
      <c r="F418" s="127" t="s">
        <v>1</v>
      </c>
      <c r="G418" s="296"/>
      <c r="H418" s="127"/>
      <c r="I418" s="296"/>
      <c r="J418" s="127"/>
      <c r="K418" s="131"/>
    </row>
    <row r="419" spans="1:11" ht="15.75" customHeight="1" thickBot="1">
      <c r="A419" s="282" t="s">
        <v>37</v>
      </c>
      <c r="B419" s="283"/>
      <c r="C419" s="284">
        <v>370</v>
      </c>
      <c r="D419" s="298"/>
      <c r="E419" s="299"/>
      <c r="F419" s="300">
        <v>8.76</v>
      </c>
      <c r="G419" s="300">
        <v>9.86</v>
      </c>
      <c r="H419" s="300">
        <f>H410+H410+H415</f>
        <v>39.287000000000006</v>
      </c>
      <c r="I419" s="300">
        <f t="shared" ref="I419:J419" si="18">SUM(I402:I418)</f>
        <v>268.69666666666672</v>
      </c>
      <c r="J419" s="300">
        <f t="shared" si="18"/>
        <v>1.8199999999999998</v>
      </c>
      <c r="K419" s="286"/>
    </row>
    <row r="420" spans="1:11" ht="15" customHeight="1">
      <c r="A420" s="209"/>
      <c r="B420" s="260" t="s">
        <v>38</v>
      </c>
      <c r="C420" s="135"/>
      <c r="D420" s="136"/>
      <c r="E420" s="290"/>
      <c r="F420" s="127"/>
      <c r="G420" s="126"/>
      <c r="H420" s="127"/>
      <c r="I420" s="126"/>
      <c r="J420" s="127"/>
      <c r="K420" s="131"/>
    </row>
    <row r="421" spans="1:11" ht="15" customHeight="1" thickBot="1">
      <c r="A421" s="209" t="s">
        <v>52</v>
      </c>
      <c r="B421" s="118"/>
      <c r="C421" s="137">
        <v>100</v>
      </c>
      <c r="D421" s="136">
        <v>100</v>
      </c>
      <c r="E421" s="119">
        <v>100</v>
      </c>
      <c r="F421" s="127">
        <v>0.4</v>
      </c>
      <c r="G421" s="126">
        <v>0.4</v>
      </c>
      <c r="H421" s="127">
        <v>9.8000000000000007</v>
      </c>
      <c r="I421" s="126">
        <v>47</v>
      </c>
      <c r="J421" s="127">
        <v>10</v>
      </c>
      <c r="K421" s="126" t="s">
        <v>146</v>
      </c>
    </row>
    <row r="422" spans="1:11" ht="15.75" customHeight="1" thickBot="1">
      <c r="A422" s="282" t="s">
        <v>37</v>
      </c>
      <c r="B422" s="283"/>
      <c r="C422" s="287">
        <v>100</v>
      </c>
      <c r="D422" s="298"/>
      <c r="E422" s="299"/>
      <c r="F422" s="341">
        <f>F421</f>
        <v>0.4</v>
      </c>
      <c r="G422" s="289">
        <f t="shared" ref="G422:J422" si="19">G421</f>
        <v>0.4</v>
      </c>
      <c r="H422" s="341">
        <f t="shared" si="19"/>
        <v>9.8000000000000007</v>
      </c>
      <c r="I422" s="289">
        <f t="shared" si="19"/>
        <v>47</v>
      </c>
      <c r="J422" s="341">
        <f t="shared" si="19"/>
        <v>10</v>
      </c>
      <c r="K422" s="286"/>
    </row>
    <row r="423" spans="1:11" ht="15" customHeight="1">
      <c r="A423" s="264"/>
      <c r="B423" s="278" t="s">
        <v>40</v>
      </c>
      <c r="C423" s="317"/>
      <c r="D423" s="337"/>
      <c r="E423" s="290"/>
      <c r="F423" s="431"/>
      <c r="G423" s="122"/>
      <c r="H423" s="431"/>
      <c r="I423" s="122"/>
      <c r="J423" s="431"/>
      <c r="K423" s="292"/>
    </row>
    <row r="424" spans="1:11" s="446" customFormat="1" ht="29.25" customHeight="1">
      <c r="A424" s="443" t="s">
        <v>467</v>
      </c>
      <c r="B424" s="444"/>
      <c r="C424" s="242">
        <v>30</v>
      </c>
      <c r="D424" s="238"/>
      <c r="E424" s="243"/>
      <c r="F424" s="445">
        <v>0.5121</v>
      </c>
      <c r="G424" s="235">
        <v>1.5022000000000002</v>
      </c>
      <c r="H424" s="445">
        <v>2.6873999999999998</v>
      </c>
      <c r="I424" s="235">
        <v>26.34</v>
      </c>
      <c r="J424" s="238">
        <v>5.94</v>
      </c>
      <c r="K424" s="243" t="s">
        <v>468</v>
      </c>
    </row>
    <row r="425" spans="1:11" s="244" customFormat="1" ht="17.25" customHeight="1">
      <c r="A425" s="241"/>
      <c r="B425" s="168" t="s">
        <v>360</v>
      </c>
      <c r="C425" s="242"/>
      <c r="D425" s="238">
        <v>38.6</v>
      </c>
      <c r="E425" s="243">
        <v>27</v>
      </c>
      <c r="F425" s="234"/>
      <c r="G425" s="235"/>
      <c r="H425" s="236"/>
      <c r="I425" s="237"/>
      <c r="J425" s="238"/>
      <c r="K425" s="243"/>
    </row>
    <row r="426" spans="1:11" s="244" customFormat="1" ht="13.5" customHeight="1">
      <c r="A426" s="241"/>
      <c r="B426" s="168" t="s">
        <v>135</v>
      </c>
      <c r="C426" s="242"/>
      <c r="D426" s="238">
        <v>1.5</v>
      </c>
      <c r="E426" s="243">
        <v>1.5</v>
      </c>
      <c r="F426" s="234"/>
      <c r="G426" s="235"/>
      <c r="H426" s="236"/>
      <c r="I426" s="237"/>
      <c r="J426" s="238"/>
      <c r="K426" s="243"/>
    </row>
    <row r="427" spans="1:11" s="244" customFormat="1" ht="14.25" customHeight="1">
      <c r="A427" s="241"/>
      <c r="B427" s="168" t="s">
        <v>27</v>
      </c>
      <c r="C427" s="242"/>
      <c r="D427" s="238">
        <v>1.5</v>
      </c>
      <c r="E427" s="243">
        <v>1.5</v>
      </c>
      <c r="F427" s="234"/>
      <c r="G427" s="235"/>
      <c r="H427" s="236"/>
      <c r="I427" s="237"/>
      <c r="J427" s="238"/>
      <c r="K427" s="243"/>
    </row>
    <row r="428" spans="1:11" ht="48" customHeight="1">
      <c r="A428" s="209" t="s">
        <v>413</v>
      </c>
      <c r="B428" s="118"/>
      <c r="C428" s="119" t="s">
        <v>415</v>
      </c>
      <c r="D428" s="127"/>
      <c r="E428" s="126"/>
      <c r="F428" s="127">
        <v>2.875949757419467</v>
      </c>
      <c r="G428" s="126">
        <v>5.2500561431880763</v>
      </c>
      <c r="H428" s="127">
        <v>8.6637932601949377</v>
      </c>
      <c r="I428" s="126">
        <v>99.309725075396642</v>
      </c>
      <c r="J428" s="127">
        <v>8.01</v>
      </c>
      <c r="K428" s="131" t="s">
        <v>410</v>
      </c>
    </row>
    <row r="429" spans="1:11" ht="17.25" customHeight="1">
      <c r="A429" s="209"/>
      <c r="B429" s="118" t="s">
        <v>256</v>
      </c>
      <c r="C429" s="119"/>
      <c r="D429" s="127">
        <v>19.25</v>
      </c>
      <c r="E429" s="126">
        <v>12.54</v>
      </c>
      <c r="F429" s="127"/>
      <c r="G429" s="126"/>
      <c r="H429" s="127"/>
      <c r="I429" s="126"/>
      <c r="J429" s="127"/>
      <c r="K429" s="131"/>
    </row>
    <row r="430" spans="1:11" ht="14.25" customHeight="1">
      <c r="A430" s="209"/>
      <c r="B430" s="118" t="s">
        <v>259</v>
      </c>
      <c r="C430" s="119"/>
      <c r="D430" s="127">
        <v>13.17</v>
      </c>
      <c r="E430" s="126">
        <v>12.54</v>
      </c>
      <c r="F430" s="127"/>
      <c r="G430" s="126"/>
      <c r="H430" s="127"/>
      <c r="I430" s="126"/>
      <c r="J430" s="127"/>
      <c r="K430" s="131"/>
    </row>
    <row r="431" spans="1:11" ht="18.75" customHeight="1">
      <c r="A431" s="209"/>
      <c r="B431" s="118" t="s">
        <v>41</v>
      </c>
      <c r="C431" s="119"/>
      <c r="D431" s="127">
        <v>1.32</v>
      </c>
      <c r="E431" s="126">
        <v>1.1000000000000001</v>
      </c>
      <c r="F431" s="127"/>
      <c r="G431" s="126"/>
      <c r="H431" s="127"/>
      <c r="I431" s="126"/>
      <c r="J431" s="127"/>
      <c r="K431" s="131"/>
    </row>
    <row r="432" spans="1:11" ht="15.75" customHeight="1">
      <c r="A432" s="209"/>
      <c r="B432" s="118" t="s">
        <v>42</v>
      </c>
      <c r="C432" s="119"/>
      <c r="D432" s="127">
        <v>1.06</v>
      </c>
      <c r="E432" s="126">
        <v>0.88</v>
      </c>
      <c r="F432" s="127"/>
      <c r="G432" s="126"/>
      <c r="H432" s="127"/>
      <c r="I432" s="126"/>
      <c r="J432" s="127"/>
      <c r="K432" s="131"/>
    </row>
    <row r="433" spans="1:15" ht="15.75" customHeight="1">
      <c r="A433" s="209"/>
      <c r="B433" s="118" t="s">
        <v>43</v>
      </c>
      <c r="C433" s="119"/>
      <c r="D433" s="127">
        <v>1.1000000000000001</v>
      </c>
      <c r="E433" s="126">
        <v>1.1000000000000001</v>
      </c>
      <c r="F433" s="127"/>
      <c r="G433" s="126"/>
      <c r="H433" s="127"/>
      <c r="I433" s="126"/>
      <c r="J433" s="127"/>
      <c r="K433" s="131"/>
    </row>
    <row r="434" spans="1:15" ht="14.25" customHeight="1">
      <c r="A434" s="209"/>
      <c r="B434" s="118" t="s">
        <v>222</v>
      </c>
      <c r="C434" s="119"/>
      <c r="D434" s="127">
        <v>0.11</v>
      </c>
      <c r="E434" s="126">
        <v>0.11</v>
      </c>
      <c r="F434" s="127"/>
      <c r="G434" s="126"/>
      <c r="H434" s="127"/>
      <c r="I434" s="126"/>
      <c r="J434" s="127"/>
      <c r="K434" s="131"/>
    </row>
    <row r="435" spans="1:15" ht="19.5" customHeight="1">
      <c r="A435" s="209"/>
      <c r="B435" s="118" t="s">
        <v>181</v>
      </c>
      <c r="C435" s="119"/>
      <c r="D435" s="127"/>
      <c r="E435" s="126">
        <v>11</v>
      </c>
      <c r="F435" s="127"/>
      <c r="G435" s="126"/>
      <c r="H435" s="127"/>
      <c r="I435" s="126"/>
      <c r="J435" s="127"/>
      <c r="K435" s="131"/>
    </row>
    <row r="436" spans="1:15" ht="21" customHeight="1">
      <c r="A436" s="209"/>
      <c r="B436" s="118" t="s">
        <v>45</v>
      </c>
      <c r="C436" s="135"/>
      <c r="D436" s="136">
        <v>59.85</v>
      </c>
      <c r="E436" s="119">
        <v>45</v>
      </c>
      <c r="F436" s="127"/>
      <c r="G436" s="126"/>
      <c r="H436" s="127"/>
      <c r="I436" s="126"/>
      <c r="J436" s="127"/>
      <c r="K436" s="131"/>
    </row>
    <row r="437" spans="1:15" ht="19.5" customHeight="1">
      <c r="A437" s="209"/>
      <c r="B437" s="118" t="s">
        <v>221</v>
      </c>
      <c r="C437" s="135"/>
      <c r="D437" s="136">
        <v>15</v>
      </c>
      <c r="E437" s="119">
        <v>12</v>
      </c>
      <c r="F437" s="127"/>
      <c r="G437" s="126"/>
      <c r="H437" s="127"/>
      <c r="I437" s="126"/>
      <c r="J437" s="127"/>
      <c r="K437" s="131"/>
    </row>
    <row r="438" spans="1:15" ht="18.75" customHeight="1">
      <c r="A438" s="209"/>
      <c r="B438" s="118" t="s">
        <v>46</v>
      </c>
      <c r="C438" s="135"/>
      <c r="D438" s="136">
        <v>7.5</v>
      </c>
      <c r="E438" s="119">
        <v>6</v>
      </c>
      <c r="F438" s="127"/>
      <c r="G438" s="126"/>
      <c r="H438" s="127"/>
      <c r="I438" s="126"/>
      <c r="J438" s="127"/>
      <c r="K438" s="131"/>
    </row>
    <row r="439" spans="1:15" ht="16.5" customHeight="1">
      <c r="A439" s="209"/>
      <c r="B439" s="118" t="s">
        <v>41</v>
      </c>
      <c r="C439" s="135"/>
      <c r="D439" s="136">
        <v>7.2</v>
      </c>
      <c r="E439" s="119">
        <v>6</v>
      </c>
      <c r="F439" s="127"/>
      <c r="G439" s="126"/>
      <c r="H439" s="127"/>
      <c r="I439" s="126"/>
      <c r="J439" s="127"/>
      <c r="K439" s="131"/>
    </row>
    <row r="440" spans="1:15" ht="16.5" customHeight="1">
      <c r="A440" s="209"/>
      <c r="B440" s="118" t="s">
        <v>47</v>
      </c>
      <c r="C440" s="135"/>
      <c r="D440" s="136">
        <v>3</v>
      </c>
      <c r="E440" s="119">
        <v>3</v>
      </c>
      <c r="F440" s="127"/>
      <c r="G440" s="126"/>
      <c r="H440" s="127"/>
      <c r="I440" s="126"/>
      <c r="J440" s="127"/>
      <c r="K440" s="131"/>
    </row>
    <row r="441" spans="1:15" ht="19.5" customHeight="1">
      <c r="A441" s="209"/>
      <c r="B441" s="280" t="s">
        <v>109</v>
      </c>
      <c r="C441" s="135"/>
      <c r="D441" s="136">
        <v>16.38</v>
      </c>
      <c r="E441" s="119">
        <v>9</v>
      </c>
      <c r="F441" s="127"/>
      <c r="G441" s="126"/>
      <c r="H441" s="127"/>
      <c r="I441" s="126"/>
      <c r="J441" s="127"/>
      <c r="K441" s="131"/>
    </row>
    <row r="442" spans="1:15" ht="17.25" customHeight="1">
      <c r="A442" s="209"/>
      <c r="B442" s="118" t="s">
        <v>222</v>
      </c>
      <c r="C442" s="135"/>
      <c r="D442" s="134" t="s">
        <v>459</v>
      </c>
      <c r="E442" s="119">
        <v>0.5</v>
      </c>
      <c r="F442" s="127"/>
      <c r="G442" s="126"/>
      <c r="H442" s="127"/>
      <c r="I442" s="126"/>
      <c r="J442" s="127"/>
      <c r="K442" s="131"/>
    </row>
    <row r="443" spans="1:15" ht="17.25" customHeight="1">
      <c r="A443" s="209"/>
      <c r="B443" s="118" t="s">
        <v>85</v>
      </c>
      <c r="C443" s="119"/>
      <c r="D443" s="127">
        <v>105</v>
      </c>
      <c r="E443" s="126">
        <v>105</v>
      </c>
      <c r="F443" s="127"/>
      <c r="G443" s="126"/>
      <c r="H443" s="127"/>
      <c r="I443" s="126"/>
      <c r="J443" s="127"/>
      <c r="K443" s="131"/>
    </row>
    <row r="444" spans="1:15" ht="17.25" customHeight="1">
      <c r="A444" s="209"/>
      <c r="B444" s="118" t="s">
        <v>71</v>
      </c>
      <c r="C444" s="119"/>
      <c r="D444" s="127">
        <v>5</v>
      </c>
      <c r="E444" s="126">
        <v>5</v>
      </c>
      <c r="F444" s="127"/>
      <c r="G444" s="126"/>
      <c r="H444" s="127"/>
      <c r="I444" s="126"/>
      <c r="J444" s="127"/>
      <c r="K444" s="131"/>
    </row>
    <row r="445" spans="1:15" ht="36" customHeight="1">
      <c r="A445" s="209" t="s">
        <v>411</v>
      </c>
      <c r="B445" s="118"/>
      <c r="C445" s="119" t="s">
        <v>257</v>
      </c>
      <c r="D445" s="127"/>
      <c r="E445" s="126"/>
      <c r="F445" s="127">
        <v>9.9337</v>
      </c>
      <c r="G445" s="126">
        <v>8.1383666666666663</v>
      </c>
      <c r="H445" s="127">
        <v>23.305900000000001</v>
      </c>
      <c r="I445" s="126">
        <v>206.57</v>
      </c>
      <c r="J445" s="127">
        <v>19.350000000000001</v>
      </c>
      <c r="K445" s="131" t="s">
        <v>165</v>
      </c>
    </row>
    <row r="446" spans="1:15" ht="17.25" customHeight="1">
      <c r="A446" s="209"/>
      <c r="B446" s="118" t="s">
        <v>409</v>
      </c>
      <c r="C446" s="119"/>
      <c r="D446" s="127">
        <v>52.36</v>
      </c>
      <c r="E446" s="126">
        <v>34</v>
      </c>
      <c r="F446" s="127"/>
      <c r="G446" s="126"/>
      <c r="H446" s="127"/>
      <c r="I446" s="126"/>
      <c r="J446" s="127"/>
      <c r="K446" s="131"/>
    </row>
    <row r="447" spans="1:15" ht="15.75" customHeight="1">
      <c r="A447" s="209"/>
      <c r="B447" s="118" t="s">
        <v>259</v>
      </c>
      <c r="C447" s="119"/>
      <c r="D447" s="127">
        <v>35.700000000000003</v>
      </c>
      <c r="E447" s="126">
        <v>34</v>
      </c>
      <c r="F447" s="127"/>
      <c r="G447" s="126"/>
      <c r="H447" s="127"/>
      <c r="I447" s="126"/>
      <c r="J447" s="127"/>
      <c r="K447" s="131"/>
      <c r="O447" s="118"/>
    </row>
    <row r="448" spans="1:15" ht="22.5" customHeight="1">
      <c r="A448" s="209"/>
      <c r="B448" s="280" t="s">
        <v>55</v>
      </c>
      <c r="C448" s="119"/>
      <c r="D448" s="127">
        <v>2.4</v>
      </c>
      <c r="E448" s="126">
        <v>2.4</v>
      </c>
      <c r="F448" s="127"/>
      <c r="G448" s="126"/>
      <c r="H448" s="127"/>
      <c r="I448" s="126"/>
      <c r="J448" s="127"/>
      <c r="K448" s="131"/>
      <c r="O448" s="118"/>
    </row>
    <row r="449" spans="1:15" ht="22.5" customHeight="1">
      <c r="A449" s="209"/>
      <c r="B449" s="118" t="s">
        <v>412</v>
      </c>
      <c r="C449" s="119"/>
      <c r="D449" s="127"/>
      <c r="E449" s="126">
        <v>26</v>
      </c>
      <c r="F449" s="127"/>
      <c r="G449" s="126"/>
      <c r="H449" s="127"/>
      <c r="I449" s="126"/>
      <c r="J449" s="127"/>
      <c r="K449" s="131"/>
      <c r="O449" s="280"/>
    </row>
    <row r="450" spans="1:15" ht="15" customHeight="1">
      <c r="A450" s="209"/>
      <c r="B450" s="118" t="s">
        <v>45</v>
      </c>
      <c r="C450" s="119"/>
      <c r="D450" s="127">
        <v>165.6</v>
      </c>
      <c r="E450" s="126" t="s">
        <v>311</v>
      </c>
      <c r="F450" s="127"/>
      <c r="G450" s="126"/>
      <c r="H450" s="127"/>
      <c r="I450" s="126"/>
      <c r="J450" s="127"/>
      <c r="K450" s="131"/>
      <c r="O450" s="118"/>
    </row>
    <row r="451" spans="1:15" ht="26.25" customHeight="1">
      <c r="A451" s="209"/>
      <c r="B451" s="118" t="s">
        <v>163</v>
      </c>
      <c r="C451" s="119"/>
      <c r="D451" s="127"/>
      <c r="E451" s="126">
        <v>118</v>
      </c>
      <c r="F451" s="127"/>
      <c r="G451" s="126"/>
      <c r="H451" s="127"/>
      <c r="I451" s="126"/>
      <c r="J451" s="127"/>
      <c r="K451" s="131"/>
      <c r="O451" s="118"/>
    </row>
    <row r="452" spans="1:15" ht="15" customHeight="1">
      <c r="A452" s="209"/>
      <c r="B452" s="118" t="s">
        <v>41</v>
      </c>
      <c r="C452" s="119"/>
      <c r="D452" s="127">
        <v>10.8</v>
      </c>
      <c r="E452" s="126">
        <v>9</v>
      </c>
      <c r="F452" s="127"/>
      <c r="G452" s="126"/>
      <c r="H452" s="127"/>
      <c r="I452" s="126"/>
      <c r="J452" s="127"/>
      <c r="K452" s="131"/>
      <c r="O452" s="118"/>
    </row>
    <row r="453" spans="1:15" ht="15" customHeight="1">
      <c r="A453" s="209"/>
      <c r="B453" s="118" t="s">
        <v>47</v>
      </c>
      <c r="C453" s="119"/>
      <c r="D453" s="127">
        <v>1.6</v>
      </c>
      <c r="E453" s="126">
        <v>1.6</v>
      </c>
      <c r="F453" s="127"/>
      <c r="G453" s="126"/>
      <c r="H453" s="127"/>
      <c r="I453" s="126"/>
      <c r="J453" s="127"/>
      <c r="K453" s="131"/>
      <c r="O453" s="118"/>
    </row>
    <row r="454" spans="1:15" ht="15" customHeight="1">
      <c r="A454" s="209"/>
      <c r="B454" s="118" t="s">
        <v>164</v>
      </c>
      <c r="C454" s="119"/>
      <c r="D454" s="127"/>
      <c r="E454" s="126">
        <v>6.5</v>
      </c>
      <c r="F454" s="127"/>
      <c r="G454" s="126"/>
      <c r="H454" s="127"/>
      <c r="I454" s="126"/>
      <c r="J454" s="127"/>
      <c r="K454" s="131"/>
      <c r="O454" s="118"/>
    </row>
    <row r="455" spans="1:15" ht="15" customHeight="1">
      <c r="A455" s="209"/>
      <c r="B455" s="118" t="s">
        <v>29</v>
      </c>
      <c r="C455" s="119"/>
      <c r="D455" s="127">
        <v>1.6</v>
      </c>
      <c r="E455" s="126">
        <v>1.6</v>
      </c>
      <c r="F455" s="127"/>
      <c r="G455" s="126"/>
      <c r="H455" s="127"/>
      <c r="I455" s="126"/>
      <c r="J455" s="127"/>
      <c r="K455" s="131"/>
      <c r="O455" s="118"/>
    </row>
    <row r="456" spans="1:15" ht="15" customHeight="1">
      <c r="A456" s="209"/>
      <c r="B456" s="118" t="s">
        <v>222</v>
      </c>
      <c r="C456" s="119"/>
      <c r="D456" s="127">
        <v>0.7</v>
      </c>
      <c r="E456" s="126">
        <v>0.7</v>
      </c>
      <c r="F456" s="127"/>
      <c r="G456" s="126"/>
      <c r="H456" s="127"/>
      <c r="I456" s="126"/>
      <c r="J456" s="127"/>
      <c r="K456" s="131"/>
      <c r="O456" s="118"/>
    </row>
    <row r="457" spans="1:15" ht="15" customHeight="1">
      <c r="A457" s="209"/>
      <c r="B457" s="118" t="s">
        <v>90</v>
      </c>
      <c r="C457" s="119"/>
      <c r="D457" s="127">
        <v>2.4</v>
      </c>
      <c r="E457" s="126">
        <v>2.4</v>
      </c>
      <c r="F457" s="127"/>
      <c r="G457" s="126"/>
      <c r="H457" s="127"/>
      <c r="I457" s="126"/>
      <c r="J457" s="127"/>
      <c r="K457" s="131"/>
      <c r="O457" s="118"/>
    </row>
    <row r="458" spans="1:15" ht="15" customHeight="1">
      <c r="A458" s="209"/>
      <c r="B458" s="118" t="s">
        <v>49</v>
      </c>
      <c r="C458" s="119"/>
      <c r="D458" s="127"/>
      <c r="E458" s="126">
        <v>153</v>
      </c>
      <c r="F458" s="127"/>
      <c r="G458" s="126"/>
      <c r="H458" s="127"/>
      <c r="I458" s="126"/>
      <c r="J458" s="127"/>
      <c r="K458" s="131"/>
      <c r="O458" s="118"/>
    </row>
    <row r="459" spans="1:15" ht="15" customHeight="1">
      <c r="A459" s="209"/>
      <c r="B459" s="118" t="s">
        <v>91</v>
      </c>
      <c r="C459" s="119"/>
      <c r="D459" s="127"/>
      <c r="E459" s="126"/>
      <c r="F459" s="127"/>
      <c r="G459" s="126"/>
      <c r="H459" s="127"/>
      <c r="I459" s="126"/>
      <c r="J459" s="127"/>
      <c r="K459" s="131"/>
      <c r="O459" s="118"/>
    </row>
    <row r="460" spans="1:15" ht="15" customHeight="1">
      <c r="A460" s="209"/>
      <c r="B460" s="118" t="s">
        <v>71</v>
      </c>
      <c r="C460" s="119"/>
      <c r="D460" s="127">
        <v>5</v>
      </c>
      <c r="E460" s="126">
        <v>5</v>
      </c>
      <c r="F460" s="127"/>
      <c r="G460" s="126"/>
      <c r="H460" s="127"/>
      <c r="I460" s="126"/>
      <c r="J460" s="127"/>
      <c r="K460" s="131"/>
      <c r="O460" s="118"/>
    </row>
    <row r="461" spans="1:15" ht="15" customHeight="1">
      <c r="A461" s="209"/>
      <c r="B461" s="118" t="s">
        <v>51</v>
      </c>
      <c r="C461" s="119"/>
      <c r="D461" s="127">
        <v>1.3</v>
      </c>
      <c r="E461" s="126">
        <v>1.3</v>
      </c>
      <c r="F461" s="127"/>
      <c r="G461" s="126"/>
      <c r="H461" s="127"/>
      <c r="I461" s="126"/>
      <c r="J461" s="127"/>
      <c r="K461" s="131"/>
      <c r="O461" s="118"/>
    </row>
    <row r="462" spans="1:15" ht="15" customHeight="1">
      <c r="A462" s="209"/>
      <c r="B462" s="118" t="s">
        <v>64</v>
      </c>
      <c r="C462" s="119"/>
      <c r="D462" s="127">
        <v>15</v>
      </c>
      <c r="E462" s="126">
        <v>15</v>
      </c>
      <c r="F462" s="127"/>
      <c r="G462" s="126"/>
      <c r="H462" s="127"/>
      <c r="I462" s="126"/>
      <c r="J462" s="127"/>
      <c r="K462" s="131"/>
      <c r="O462" s="118"/>
    </row>
    <row r="463" spans="1:15" ht="15" customHeight="1">
      <c r="A463" s="209"/>
      <c r="B463" s="118" t="s">
        <v>92</v>
      </c>
      <c r="C463" s="119"/>
      <c r="D463" s="127"/>
      <c r="E463" s="126">
        <v>20</v>
      </c>
      <c r="F463" s="127"/>
      <c r="G463" s="126"/>
      <c r="H463" s="127"/>
      <c r="I463" s="126"/>
      <c r="J463" s="127"/>
      <c r="K463" s="131"/>
      <c r="O463" s="118"/>
    </row>
    <row r="464" spans="1:15" ht="23.25" customHeight="1">
      <c r="A464" s="209" t="s">
        <v>328</v>
      </c>
      <c r="B464" s="118"/>
      <c r="C464" s="119">
        <v>150</v>
      </c>
      <c r="D464" s="330"/>
      <c r="E464" s="318"/>
      <c r="F464" s="127">
        <v>0.45</v>
      </c>
      <c r="G464" s="126">
        <v>7.5000000000000011E-2</v>
      </c>
      <c r="H464" s="127">
        <v>22.65</v>
      </c>
      <c r="I464" s="126">
        <v>92.699999999999989</v>
      </c>
      <c r="J464" s="139">
        <v>0.83</v>
      </c>
      <c r="K464" s="131" t="s">
        <v>329</v>
      </c>
      <c r="O464" s="118"/>
    </row>
    <row r="465" spans="1:11" ht="17.25" customHeight="1">
      <c r="A465" s="209"/>
      <c r="B465" s="118" t="s">
        <v>330</v>
      </c>
      <c r="C465" s="119"/>
      <c r="D465" s="330">
        <v>17.5</v>
      </c>
      <c r="E465" s="318">
        <v>17.5</v>
      </c>
      <c r="F465" s="127"/>
      <c r="G465" s="126"/>
      <c r="H465" s="127"/>
      <c r="I465" s="126"/>
      <c r="J465" s="139"/>
      <c r="K465" s="131"/>
    </row>
    <row r="466" spans="1:11" ht="15.75" customHeight="1">
      <c r="A466" s="209"/>
      <c r="B466" s="118" t="s">
        <v>27</v>
      </c>
      <c r="C466" s="119"/>
      <c r="D466" s="330">
        <v>5</v>
      </c>
      <c r="E466" s="318">
        <v>5</v>
      </c>
      <c r="F466" s="127"/>
      <c r="G466" s="126"/>
      <c r="H466" s="127"/>
      <c r="I466" s="126"/>
      <c r="J466" s="139"/>
      <c r="K466" s="131"/>
    </row>
    <row r="467" spans="1:11" ht="15" customHeight="1">
      <c r="A467" s="209"/>
      <c r="B467" s="118" t="s">
        <v>64</v>
      </c>
      <c r="C467" s="119"/>
      <c r="D467" s="330">
        <v>150</v>
      </c>
      <c r="E467" s="318">
        <v>150</v>
      </c>
      <c r="F467" s="127"/>
      <c r="G467" s="126"/>
      <c r="H467" s="127"/>
      <c r="I467" s="126"/>
      <c r="J467" s="139"/>
      <c r="K467" s="131"/>
    </row>
    <row r="468" spans="1:11" ht="41.25" customHeight="1" thickBot="1">
      <c r="A468" s="209" t="s">
        <v>250</v>
      </c>
      <c r="B468" s="118"/>
      <c r="C468" s="119">
        <v>40</v>
      </c>
      <c r="D468" s="136">
        <v>40</v>
      </c>
      <c r="E468" s="119">
        <v>40</v>
      </c>
      <c r="F468" s="127">
        <v>2.64</v>
      </c>
      <c r="G468" s="296">
        <v>0.48000000000000004</v>
      </c>
      <c r="H468" s="127">
        <v>15.840000000000003</v>
      </c>
      <c r="I468" s="296">
        <v>79.200000000000017</v>
      </c>
      <c r="J468" s="136"/>
      <c r="K468" s="297" t="s">
        <v>204</v>
      </c>
    </row>
    <row r="469" spans="1:11" ht="15.75" customHeight="1" thickBot="1">
      <c r="A469" s="480" t="s">
        <v>37</v>
      </c>
      <c r="B469" s="481"/>
      <c r="C469" s="287">
        <v>536</v>
      </c>
      <c r="D469" s="298"/>
      <c r="E469" s="299"/>
      <c r="F469" s="300">
        <v>15.42</v>
      </c>
      <c r="G469" s="300">
        <f>G424+G428+G445+G464+G468+G468</f>
        <v>15.925622809854744</v>
      </c>
      <c r="H469" s="300">
        <f t="shared" ref="H469:J469" si="20">H424+H428+H445+H464+H468</f>
        <v>73.147093260194936</v>
      </c>
      <c r="I469" s="300">
        <f t="shared" si="20"/>
        <v>504.11972507539667</v>
      </c>
      <c r="J469" s="300">
        <f t="shared" si="20"/>
        <v>34.129999999999995</v>
      </c>
      <c r="K469" s="121"/>
    </row>
    <row r="470" spans="1:11" ht="15" customHeight="1">
      <c r="A470" s="370"/>
      <c r="B470" s="370" t="s">
        <v>389</v>
      </c>
      <c r="C470" s="371"/>
      <c r="D470" s="372"/>
      <c r="E470" s="371"/>
      <c r="F470" s="350"/>
      <c r="G470" s="373"/>
      <c r="H470" s="350"/>
      <c r="I470" s="373"/>
      <c r="J470" s="350"/>
      <c r="K470" s="131"/>
    </row>
    <row r="471" spans="1:11" ht="16.5" customHeight="1">
      <c r="A471" s="209" t="s">
        <v>214</v>
      </c>
      <c r="B471" s="118"/>
      <c r="C471" s="119">
        <v>150</v>
      </c>
      <c r="D471" s="136"/>
      <c r="E471" s="119"/>
      <c r="F471" s="143">
        <v>4.3499999999999996</v>
      </c>
      <c r="G471" s="142">
        <v>3.75</v>
      </c>
      <c r="H471" s="143">
        <v>7.2</v>
      </c>
      <c r="I471" s="142">
        <v>80.25</v>
      </c>
      <c r="J471" s="143">
        <v>1.95</v>
      </c>
      <c r="K471" s="131" t="s">
        <v>217</v>
      </c>
    </row>
    <row r="472" spans="1:11" ht="13.5" customHeight="1">
      <c r="A472" s="118" t="s">
        <v>215</v>
      </c>
      <c r="B472" s="118" t="s">
        <v>174</v>
      </c>
      <c r="C472" s="119"/>
      <c r="D472" s="136">
        <v>158</v>
      </c>
      <c r="E472" s="119">
        <v>150</v>
      </c>
      <c r="F472" s="136"/>
      <c r="G472" s="119"/>
      <c r="H472" s="136"/>
      <c r="I472" s="119"/>
      <c r="J472" s="136"/>
      <c r="K472" s="131"/>
    </row>
    <row r="473" spans="1:11" ht="21" customHeight="1" thickBot="1">
      <c r="A473" s="209" t="s">
        <v>223</v>
      </c>
      <c r="B473" s="118" t="s">
        <v>53</v>
      </c>
      <c r="C473" s="119">
        <v>20</v>
      </c>
      <c r="D473" s="136">
        <v>20</v>
      </c>
      <c r="E473" s="119">
        <v>20</v>
      </c>
      <c r="F473" s="143">
        <v>1.28</v>
      </c>
      <c r="G473" s="142">
        <v>3.36</v>
      </c>
      <c r="H473" s="143">
        <v>13.71</v>
      </c>
      <c r="I473" s="142">
        <v>90.2</v>
      </c>
      <c r="J473" s="143"/>
      <c r="K473" s="131"/>
    </row>
    <row r="474" spans="1:11" ht="14.25" customHeight="1" thickBot="1">
      <c r="A474" s="282" t="s">
        <v>37</v>
      </c>
      <c r="B474" s="283"/>
      <c r="C474" s="302">
        <v>170</v>
      </c>
      <c r="D474" s="354"/>
      <c r="E474" s="302"/>
      <c r="F474" s="303">
        <v>5.99</v>
      </c>
      <c r="G474" s="304">
        <v>6.7</v>
      </c>
      <c r="H474" s="303">
        <v>28.92</v>
      </c>
      <c r="I474" s="304">
        <v>199.6</v>
      </c>
      <c r="J474" s="303">
        <f t="shared" ref="J474" si="21">J471+J473</f>
        <v>1.95</v>
      </c>
      <c r="K474" s="286"/>
    </row>
    <row r="475" spans="1:11" ht="14.25" customHeight="1">
      <c r="A475" s="374"/>
      <c r="B475" s="301" t="s">
        <v>390</v>
      </c>
      <c r="C475" s="349"/>
      <c r="D475" s="375"/>
      <c r="E475" s="349"/>
      <c r="F475" s="350"/>
      <c r="G475" s="373"/>
      <c r="H475" s="350"/>
      <c r="I475" s="373"/>
      <c r="J475" s="350"/>
      <c r="K475" s="131"/>
    </row>
    <row r="476" spans="1:11" ht="27" customHeight="1">
      <c r="A476" s="209" t="s">
        <v>414</v>
      </c>
      <c r="B476" s="118"/>
      <c r="C476" s="119">
        <v>75</v>
      </c>
      <c r="D476" s="127"/>
      <c r="E476" s="126"/>
      <c r="F476" s="127">
        <v>9.9</v>
      </c>
      <c r="G476" s="126">
        <v>11.2</v>
      </c>
      <c r="H476" s="127">
        <v>43</v>
      </c>
      <c r="I476" s="126">
        <v>310.72000000000003</v>
      </c>
      <c r="J476" s="127"/>
      <c r="K476" s="131" t="s">
        <v>450</v>
      </c>
    </row>
    <row r="477" spans="1:11" ht="15" customHeight="1">
      <c r="A477" s="209"/>
      <c r="B477" s="118" t="s">
        <v>416</v>
      </c>
      <c r="C477" s="119"/>
      <c r="D477" s="127">
        <v>23.25</v>
      </c>
      <c r="E477" s="126">
        <v>23.25</v>
      </c>
      <c r="F477" s="127"/>
      <c r="G477" s="126"/>
      <c r="H477" s="127"/>
      <c r="I477" s="126"/>
      <c r="J477" s="127"/>
      <c r="K477" s="131"/>
    </row>
    <row r="478" spans="1:11" ht="15" customHeight="1">
      <c r="A478" s="209"/>
      <c r="B478" s="118" t="s">
        <v>417</v>
      </c>
      <c r="C478" s="119"/>
      <c r="D478" s="127">
        <v>0.75</v>
      </c>
      <c r="E478" s="126">
        <v>0.75</v>
      </c>
      <c r="F478" s="127"/>
      <c r="G478" s="126"/>
      <c r="H478" s="127"/>
      <c r="I478" s="126"/>
      <c r="J478" s="127"/>
      <c r="K478" s="131"/>
    </row>
    <row r="479" spans="1:11" ht="15" customHeight="1">
      <c r="A479" s="209"/>
      <c r="B479" s="118" t="s">
        <v>229</v>
      </c>
      <c r="C479" s="119"/>
      <c r="D479" s="127">
        <v>2.34</v>
      </c>
      <c r="E479" s="126">
        <v>1.95</v>
      </c>
      <c r="F479" s="127"/>
      <c r="G479" s="126"/>
      <c r="H479" s="127"/>
      <c r="I479" s="126"/>
      <c r="J479" s="127"/>
      <c r="K479" s="131"/>
    </row>
    <row r="480" spans="1:11" ht="16.5" customHeight="1">
      <c r="A480" s="209"/>
      <c r="B480" s="118" t="s">
        <v>55</v>
      </c>
      <c r="C480" s="119"/>
      <c r="D480" s="127">
        <v>1.95</v>
      </c>
      <c r="E480" s="126">
        <v>1.95</v>
      </c>
      <c r="F480" s="127"/>
      <c r="G480" s="126"/>
      <c r="H480" s="127"/>
      <c r="I480" s="126"/>
      <c r="J480" s="127"/>
      <c r="K480" s="131"/>
    </row>
    <row r="481" spans="1:11" ht="15" customHeight="1">
      <c r="A481" s="209"/>
      <c r="B481" s="118" t="s">
        <v>220</v>
      </c>
      <c r="C481" s="119"/>
      <c r="D481" s="127">
        <v>0.75</v>
      </c>
      <c r="E481" s="126">
        <v>0.75</v>
      </c>
      <c r="F481" s="127"/>
      <c r="G481" s="126"/>
      <c r="H481" s="127"/>
      <c r="I481" s="126"/>
      <c r="J481" s="127"/>
      <c r="K481" s="131"/>
    </row>
    <row r="482" spans="1:11" ht="14.25" customHeight="1">
      <c r="A482" s="209"/>
      <c r="B482" s="118" t="s">
        <v>174</v>
      </c>
      <c r="C482" s="119"/>
      <c r="D482" s="127">
        <v>9.4</v>
      </c>
      <c r="E482" s="126">
        <v>9.4</v>
      </c>
      <c r="F482" s="127"/>
      <c r="G482" s="126"/>
      <c r="H482" s="127"/>
      <c r="I482" s="126"/>
      <c r="J482" s="127"/>
      <c r="K482" s="131"/>
    </row>
    <row r="483" spans="1:11" ht="15" customHeight="1">
      <c r="A483" s="209"/>
      <c r="B483" s="118" t="s">
        <v>97</v>
      </c>
      <c r="C483" s="119"/>
      <c r="D483" s="127">
        <v>0.23</v>
      </c>
      <c r="E483" s="126">
        <v>0.23</v>
      </c>
      <c r="F483" s="127"/>
      <c r="G483" s="126"/>
      <c r="H483" s="127"/>
      <c r="I483" s="126"/>
      <c r="J483" s="127"/>
      <c r="K483" s="131"/>
    </row>
    <row r="484" spans="1:11" ht="15" customHeight="1">
      <c r="A484" s="209"/>
      <c r="B484" s="280" t="s">
        <v>251</v>
      </c>
      <c r="C484" s="119"/>
      <c r="D484" s="127">
        <v>0.3</v>
      </c>
      <c r="E484" s="126">
        <v>0.3</v>
      </c>
      <c r="F484" s="127"/>
      <c r="G484" s="126"/>
      <c r="H484" s="127"/>
      <c r="I484" s="126"/>
      <c r="J484" s="127"/>
      <c r="K484" s="131"/>
    </row>
    <row r="485" spans="1:11" ht="15" customHeight="1">
      <c r="A485" s="209"/>
      <c r="B485" s="118" t="s">
        <v>161</v>
      </c>
      <c r="C485" s="119"/>
      <c r="D485" s="127"/>
      <c r="E485" s="126">
        <v>37.5</v>
      </c>
      <c r="F485" s="127"/>
      <c r="G485" s="126"/>
      <c r="H485" s="127"/>
      <c r="I485" s="126"/>
      <c r="J485" s="127"/>
      <c r="K485" s="131"/>
    </row>
    <row r="486" spans="1:11" ht="15" customHeight="1">
      <c r="A486" s="209"/>
      <c r="B486" s="118" t="s">
        <v>418</v>
      </c>
      <c r="C486" s="119"/>
      <c r="D486" s="127"/>
      <c r="E486" s="126"/>
      <c r="F486" s="127"/>
      <c r="G486" s="126"/>
      <c r="H486" s="127"/>
      <c r="I486" s="126"/>
      <c r="J486" s="127"/>
      <c r="K486" s="131"/>
    </row>
    <row r="487" spans="1:11" ht="15" customHeight="1">
      <c r="A487" s="209"/>
      <c r="B487" s="118" t="s">
        <v>401</v>
      </c>
      <c r="C487" s="119"/>
      <c r="D487" s="127">
        <v>17</v>
      </c>
      <c r="E487" s="126">
        <v>17</v>
      </c>
      <c r="F487" s="127"/>
      <c r="G487" s="126"/>
      <c r="H487" s="127"/>
      <c r="I487" s="126"/>
      <c r="J487" s="127"/>
      <c r="K487" s="131"/>
    </row>
    <row r="488" spans="1:11" ht="15" customHeight="1">
      <c r="A488" s="209"/>
      <c r="B488" s="118" t="s">
        <v>138</v>
      </c>
      <c r="C488" s="119"/>
      <c r="D488" s="127">
        <v>29.3</v>
      </c>
      <c r="E488" s="126">
        <v>22</v>
      </c>
      <c r="F488" s="127"/>
      <c r="G488" s="126"/>
      <c r="H488" s="127"/>
      <c r="I488" s="126"/>
      <c r="J488" s="127"/>
      <c r="K488" s="131"/>
    </row>
    <row r="489" spans="1:11" ht="23.25" customHeight="1">
      <c r="A489" s="209"/>
      <c r="B489" s="118" t="s">
        <v>41</v>
      </c>
      <c r="C489" s="119"/>
      <c r="D489" s="127">
        <v>7.8</v>
      </c>
      <c r="E489" s="126">
        <v>6.5</v>
      </c>
      <c r="F489" s="127"/>
      <c r="G489" s="126"/>
      <c r="H489" s="127"/>
      <c r="I489" s="126"/>
      <c r="J489" s="127"/>
      <c r="K489" s="131"/>
    </row>
    <row r="490" spans="1:11" ht="15" customHeight="1">
      <c r="A490" s="209"/>
      <c r="B490" s="118" t="s">
        <v>29</v>
      </c>
      <c r="C490" s="119"/>
      <c r="D490" s="127">
        <v>3.4</v>
      </c>
      <c r="E490" s="126">
        <v>3.4</v>
      </c>
      <c r="F490" s="127"/>
      <c r="G490" s="126"/>
      <c r="H490" s="127"/>
      <c r="I490" s="126"/>
      <c r="J490" s="127"/>
      <c r="K490" s="131"/>
    </row>
    <row r="491" spans="1:11" ht="15" customHeight="1">
      <c r="A491" s="209"/>
      <c r="B491" s="280" t="s">
        <v>419</v>
      </c>
      <c r="C491" s="119"/>
      <c r="D491" s="127">
        <v>0.4</v>
      </c>
      <c r="E491" s="126">
        <v>0.4</v>
      </c>
      <c r="F491" s="127"/>
      <c r="G491" s="126"/>
      <c r="H491" s="127"/>
      <c r="I491" s="126"/>
      <c r="J491" s="127"/>
      <c r="K491" s="131"/>
    </row>
    <row r="492" spans="1:11" ht="15" customHeight="1">
      <c r="A492" s="209"/>
      <c r="B492" s="118" t="s">
        <v>420</v>
      </c>
      <c r="C492" s="119"/>
      <c r="D492" s="127"/>
      <c r="E492" s="126">
        <v>49</v>
      </c>
      <c r="F492" s="127"/>
      <c r="G492" s="126"/>
      <c r="H492" s="127"/>
      <c r="I492" s="126"/>
      <c r="J492" s="127"/>
      <c r="K492" s="131"/>
    </row>
    <row r="493" spans="1:11" ht="15" customHeight="1">
      <c r="A493" s="209"/>
      <c r="B493" s="118" t="s">
        <v>236</v>
      </c>
      <c r="C493" s="119"/>
      <c r="D493" s="127">
        <v>1.44</v>
      </c>
      <c r="E493" s="126">
        <v>1.2</v>
      </c>
      <c r="F493" s="127"/>
      <c r="G493" s="126"/>
      <c r="H493" s="127"/>
      <c r="I493" s="126"/>
      <c r="J493" s="127"/>
      <c r="K493" s="131"/>
    </row>
    <row r="494" spans="1:11" ht="24" customHeight="1">
      <c r="A494" s="209"/>
      <c r="B494" s="118" t="s">
        <v>162</v>
      </c>
      <c r="C494" s="119"/>
      <c r="D494" s="127">
        <v>0.23</v>
      </c>
      <c r="E494" s="126">
        <v>0.23</v>
      </c>
      <c r="F494" s="127"/>
      <c r="G494" s="126"/>
      <c r="H494" s="127"/>
      <c r="I494" s="126"/>
      <c r="J494" s="127"/>
      <c r="K494" s="131"/>
    </row>
    <row r="495" spans="1:11" ht="24" customHeight="1">
      <c r="A495" s="209"/>
      <c r="B495" s="118" t="s">
        <v>422</v>
      </c>
      <c r="C495" s="119"/>
      <c r="D495" s="127"/>
      <c r="E495" s="126">
        <v>75</v>
      </c>
      <c r="F495" s="127"/>
      <c r="G495" s="126"/>
      <c r="H495" s="127"/>
      <c r="I495" s="126"/>
      <c r="J495" s="127"/>
      <c r="K495" s="131"/>
    </row>
    <row r="496" spans="1:11" ht="26.25" customHeight="1">
      <c r="A496" s="209"/>
      <c r="B496" s="118" t="s">
        <v>421</v>
      </c>
      <c r="C496" s="119"/>
      <c r="D496" s="127">
        <v>0.75</v>
      </c>
      <c r="E496" s="126">
        <v>0.75</v>
      </c>
      <c r="F496" s="127"/>
      <c r="G496" s="126"/>
      <c r="H496" s="127"/>
      <c r="I496" s="126"/>
      <c r="J496" s="127"/>
      <c r="K496" s="131"/>
    </row>
    <row r="497" spans="1:11" ht="23.25" customHeight="1">
      <c r="A497" s="209" t="s">
        <v>77</v>
      </c>
      <c r="B497" s="118"/>
      <c r="C497" s="135" t="s">
        <v>305</v>
      </c>
      <c r="D497" s="330"/>
      <c r="E497" s="318"/>
      <c r="F497" s="127">
        <v>9.7500000000000003E-2</v>
      </c>
      <c r="G497" s="126">
        <v>2.0000000000000004E-2</v>
      </c>
      <c r="H497" s="127">
        <v>5.1681109445277373</v>
      </c>
      <c r="I497" s="126">
        <v>21.784932533733134</v>
      </c>
      <c r="J497" s="127">
        <v>2.02</v>
      </c>
      <c r="K497" s="131" t="s">
        <v>199</v>
      </c>
    </row>
    <row r="498" spans="1:11" ht="15" customHeight="1">
      <c r="A498" s="209"/>
      <c r="B498" s="118" t="s">
        <v>249</v>
      </c>
      <c r="C498" s="135"/>
      <c r="D498" s="136">
        <v>0.4</v>
      </c>
      <c r="E498" s="119">
        <v>0.4</v>
      </c>
      <c r="F498" s="127"/>
      <c r="G498" s="126"/>
      <c r="H498" s="127"/>
      <c r="I498" s="126"/>
      <c r="J498" s="127"/>
      <c r="K498" s="131"/>
    </row>
    <row r="499" spans="1:11" ht="15" customHeight="1">
      <c r="A499" s="209"/>
      <c r="B499" s="118" t="s">
        <v>27</v>
      </c>
      <c r="C499" s="135"/>
      <c r="D499" s="136">
        <v>5</v>
      </c>
      <c r="E499" s="119">
        <v>5</v>
      </c>
      <c r="F499" s="127"/>
      <c r="G499" s="126"/>
      <c r="H499" s="127"/>
      <c r="I499" s="126"/>
      <c r="J499" s="127"/>
      <c r="K499" s="131"/>
    </row>
    <row r="500" spans="1:11" ht="15" customHeight="1">
      <c r="A500" s="209"/>
      <c r="B500" s="118" t="s">
        <v>79</v>
      </c>
      <c r="C500" s="135"/>
      <c r="D500" s="136">
        <v>5.55</v>
      </c>
      <c r="E500" s="119">
        <v>5</v>
      </c>
      <c r="F500" s="127"/>
      <c r="G500" s="126"/>
      <c r="H500" s="127"/>
      <c r="I500" s="126"/>
      <c r="J500" s="127"/>
      <c r="K500" s="131"/>
    </row>
    <row r="501" spans="1:11" ht="15" customHeight="1" thickBot="1">
      <c r="A501" s="209"/>
      <c r="B501" s="118" t="s">
        <v>26</v>
      </c>
      <c r="C501" s="135"/>
      <c r="D501" s="330">
        <v>150</v>
      </c>
      <c r="E501" s="318">
        <v>150</v>
      </c>
      <c r="F501" s="127"/>
      <c r="G501" s="296"/>
      <c r="H501" s="127"/>
      <c r="I501" s="296"/>
      <c r="J501" s="127"/>
      <c r="K501" s="131"/>
    </row>
    <row r="502" spans="1:11" ht="15.75" customHeight="1" thickBot="1">
      <c r="A502" s="305" t="s">
        <v>37</v>
      </c>
      <c r="B502" s="306"/>
      <c r="C502" s="376">
        <v>235</v>
      </c>
      <c r="D502" s="333"/>
      <c r="E502" s="309"/>
      <c r="F502" s="356">
        <f>SUM(F475:F501)</f>
        <v>9.9975000000000005</v>
      </c>
      <c r="G502" s="307">
        <f t="shared" ref="G502:J502" si="22">SUM(G475:G501)</f>
        <v>11.219999999999999</v>
      </c>
      <c r="H502" s="356">
        <v>48.21</v>
      </c>
      <c r="I502" s="307">
        <f t="shared" si="22"/>
        <v>332.50493253373315</v>
      </c>
      <c r="J502" s="356">
        <f t="shared" si="22"/>
        <v>2.02</v>
      </c>
      <c r="K502" s="286"/>
    </row>
    <row r="503" spans="1:11" ht="15.75" customHeight="1" thickBot="1">
      <c r="A503" s="305" t="s">
        <v>60</v>
      </c>
      <c r="B503" s="377"/>
      <c r="C503" s="332">
        <f>C419+C422+C469+C502+C474</f>
        <v>1411</v>
      </c>
      <c r="D503" s="332"/>
      <c r="E503" s="332"/>
      <c r="F503" s="307">
        <f>F419+F422+F469+F502+F474</f>
        <v>40.567500000000003</v>
      </c>
      <c r="G503" s="307">
        <f>G419+G422+G469+G502+G474</f>
        <v>44.105622809854744</v>
      </c>
      <c r="H503" s="307">
        <f>H419+H422+H469+H502+H474</f>
        <v>199.36409326019492</v>
      </c>
      <c r="I503" s="307">
        <f>I419+I422+I469+I502+I474</f>
        <v>1351.9213242757965</v>
      </c>
      <c r="J503" s="307">
        <f>J419+J422+J469+J502+J474</f>
        <v>49.92</v>
      </c>
      <c r="K503" s="286"/>
    </row>
    <row r="504" spans="1:11" ht="15.75" customHeight="1">
      <c r="A504" s="252"/>
      <c r="B504" s="252"/>
      <c r="C504" s="378"/>
      <c r="D504" s="378"/>
      <c r="E504" s="378"/>
      <c r="F504" s="378"/>
      <c r="G504" s="379"/>
      <c r="H504" s="379"/>
      <c r="I504" s="379"/>
      <c r="J504" s="379"/>
      <c r="K504" s="265"/>
    </row>
    <row r="505" spans="1:11" ht="15.75" customHeight="1">
      <c r="A505" s="252"/>
      <c r="B505" s="252"/>
      <c r="C505" s="379"/>
      <c r="D505" s="379"/>
      <c r="E505" s="379" t="s">
        <v>298</v>
      </c>
      <c r="F505" s="379"/>
      <c r="G505" s="379"/>
      <c r="H505" s="379"/>
      <c r="I505" s="379"/>
      <c r="J505" s="379"/>
      <c r="K505" s="118"/>
    </row>
    <row r="506" spans="1:11" ht="15" customHeight="1" thickBot="1">
      <c r="A506" s="260" t="s">
        <v>286</v>
      </c>
      <c r="B506" s="260"/>
      <c r="C506" s="479"/>
      <c r="D506" s="479"/>
      <c r="E506" s="479"/>
      <c r="F506" s="479"/>
      <c r="G506" s="334"/>
      <c r="H506" s="334"/>
      <c r="I506" s="334"/>
      <c r="J506" s="334"/>
      <c r="K506" s="118"/>
    </row>
    <row r="507" spans="1:11" ht="21.75" customHeight="1">
      <c r="A507" s="264" t="s">
        <v>3</v>
      </c>
      <c r="B507" s="265"/>
      <c r="C507" s="266" t="s">
        <v>4</v>
      </c>
      <c r="D507" s="337" t="s">
        <v>5</v>
      </c>
      <c r="E507" s="290" t="s">
        <v>5</v>
      </c>
      <c r="F507" s="476" t="s">
        <v>6</v>
      </c>
      <c r="G507" s="477"/>
      <c r="H507" s="478"/>
      <c r="I507" s="122" t="s">
        <v>7</v>
      </c>
      <c r="J507" s="431" t="s">
        <v>8</v>
      </c>
      <c r="K507" s="266" t="s">
        <v>62</v>
      </c>
    </row>
    <row r="508" spans="1:11" ht="15" customHeight="1" thickBot="1">
      <c r="A508" s="209" t="s">
        <v>10</v>
      </c>
      <c r="B508" s="118"/>
      <c r="C508" s="137" t="s">
        <v>11</v>
      </c>
      <c r="D508" s="136" t="s">
        <v>12</v>
      </c>
      <c r="E508" s="119" t="s">
        <v>12</v>
      </c>
      <c r="F508" s="270"/>
      <c r="G508" s="271"/>
      <c r="H508" s="271"/>
      <c r="I508" s="126" t="s">
        <v>126</v>
      </c>
      <c r="J508" s="127"/>
      <c r="K508" s="137" t="s">
        <v>63</v>
      </c>
    </row>
    <row r="509" spans="1:11" ht="15" customHeight="1" thickBot="1">
      <c r="A509" s="273"/>
      <c r="B509" s="274"/>
      <c r="C509" s="269"/>
      <c r="D509" s="380" t="s">
        <v>14</v>
      </c>
      <c r="E509" s="299" t="s">
        <v>15</v>
      </c>
      <c r="F509" s="275" t="s">
        <v>16</v>
      </c>
      <c r="G509" s="275" t="s">
        <v>17</v>
      </c>
      <c r="H509" s="276" t="s">
        <v>18</v>
      </c>
      <c r="I509" s="275" t="s">
        <v>19</v>
      </c>
      <c r="J509" s="277" t="s">
        <v>20</v>
      </c>
      <c r="K509" s="269"/>
    </row>
    <row r="510" spans="1:11" ht="15" customHeight="1">
      <c r="A510" s="209"/>
      <c r="B510" s="260" t="s">
        <v>21</v>
      </c>
      <c r="C510" s="137"/>
      <c r="D510" s="136"/>
      <c r="E510" s="290"/>
      <c r="F510" s="127"/>
      <c r="G510" s="122"/>
      <c r="H510" s="127"/>
      <c r="I510" s="122"/>
      <c r="J510" s="431"/>
      <c r="K510" s="131"/>
    </row>
    <row r="511" spans="1:11" ht="28.5" customHeight="1">
      <c r="A511" s="209" t="s">
        <v>306</v>
      </c>
      <c r="B511" s="118"/>
      <c r="C511" s="137" t="s">
        <v>346</v>
      </c>
      <c r="D511" s="138"/>
      <c r="E511" s="137"/>
      <c r="F511" s="127">
        <v>3.9365520958083833</v>
      </c>
      <c r="G511" s="126">
        <v>7.5738586826347305</v>
      </c>
      <c r="H511" s="127">
        <v>22.403722155688627</v>
      </c>
      <c r="I511" s="126">
        <v>173.36047904191619</v>
      </c>
      <c r="J511" s="127">
        <v>0</v>
      </c>
      <c r="K511" s="131" t="s">
        <v>192</v>
      </c>
    </row>
    <row r="512" spans="1:11" ht="15" customHeight="1">
      <c r="A512" s="209"/>
      <c r="B512" s="118" t="s">
        <v>183</v>
      </c>
      <c r="C512" s="137"/>
      <c r="D512" s="138">
        <v>17.7</v>
      </c>
      <c r="E512" s="137">
        <v>17.7</v>
      </c>
      <c r="F512" s="127"/>
      <c r="G512" s="126"/>
      <c r="H512" s="127"/>
      <c r="I512" s="126"/>
      <c r="J512" s="127"/>
      <c r="K512" s="131"/>
    </row>
    <row r="513" spans="1:11" ht="15" customHeight="1">
      <c r="A513" s="209"/>
      <c r="B513" s="118" t="s">
        <v>25</v>
      </c>
      <c r="C513" s="137"/>
      <c r="D513" s="138">
        <v>70</v>
      </c>
      <c r="E513" s="137">
        <v>70</v>
      </c>
      <c r="F513" s="127"/>
      <c r="G513" s="126"/>
      <c r="H513" s="127"/>
      <c r="I513" s="126"/>
      <c r="J513" s="127"/>
      <c r="K513" s="131"/>
    </row>
    <row r="514" spans="1:11" ht="15" customHeight="1">
      <c r="A514" s="209"/>
      <c r="B514" s="118" t="s">
        <v>26</v>
      </c>
      <c r="C514" s="137"/>
      <c r="D514" s="138">
        <v>53</v>
      </c>
      <c r="E514" s="137">
        <v>53</v>
      </c>
      <c r="F514" s="127"/>
      <c r="G514" s="126"/>
      <c r="H514" s="127"/>
      <c r="I514" s="126"/>
      <c r="J514" s="127"/>
      <c r="K514" s="131"/>
    </row>
    <row r="515" spans="1:11" ht="15" customHeight="1">
      <c r="A515" s="209"/>
      <c r="B515" s="118" t="s">
        <v>27</v>
      </c>
      <c r="C515" s="137"/>
      <c r="D515" s="138">
        <v>2</v>
      </c>
      <c r="E515" s="137">
        <v>2</v>
      </c>
      <c r="F515" s="127"/>
      <c r="G515" s="126"/>
      <c r="H515" s="127"/>
      <c r="I515" s="126"/>
      <c r="J515" s="127"/>
      <c r="K515" s="131"/>
    </row>
    <row r="516" spans="1:11" ht="15" customHeight="1">
      <c r="A516" s="209"/>
      <c r="B516" s="118" t="s">
        <v>222</v>
      </c>
      <c r="C516" s="137"/>
      <c r="D516" s="138">
        <v>0.4</v>
      </c>
      <c r="E516" s="137">
        <v>0.4</v>
      </c>
      <c r="F516" s="127"/>
      <c r="G516" s="126"/>
      <c r="H516" s="127"/>
      <c r="I516" s="126"/>
      <c r="J516" s="127"/>
      <c r="K516" s="131"/>
    </row>
    <row r="517" spans="1:11" ht="15" customHeight="1">
      <c r="A517" s="209"/>
      <c r="B517" s="118" t="s">
        <v>29</v>
      </c>
      <c r="C517" s="137"/>
      <c r="D517" s="138">
        <v>4</v>
      </c>
      <c r="E517" s="137">
        <v>4</v>
      </c>
      <c r="F517" s="127"/>
      <c r="G517" s="126"/>
      <c r="H517" s="127"/>
      <c r="I517" s="126"/>
      <c r="J517" s="127"/>
      <c r="K517" s="131"/>
    </row>
    <row r="518" spans="1:11" ht="15" customHeight="1">
      <c r="A518" s="338" t="s">
        <v>83</v>
      </c>
      <c r="B518" s="257"/>
      <c r="C518" s="326" t="s">
        <v>347</v>
      </c>
      <c r="D518" s="339"/>
      <c r="E518" s="340"/>
      <c r="F518" s="143">
        <v>2.5245000000000002</v>
      </c>
      <c r="G518" s="142">
        <v>2.1419999999999999</v>
      </c>
      <c r="H518" s="143">
        <v>9.7671924037981022</v>
      </c>
      <c r="I518" s="142">
        <v>68.662923538230885</v>
      </c>
      <c r="J518" s="143">
        <v>1.1299999999999999</v>
      </c>
      <c r="K518" s="131" t="s">
        <v>200</v>
      </c>
    </row>
    <row r="519" spans="1:11" ht="15" customHeight="1">
      <c r="A519" s="338"/>
      <c r="B519" s="118" t="s">
        <v>249</v>
      </c>
      <c r="C519" s="203"/>
      <c r="D519" s="206">
        <v>0.45</v>
      </c>
      <c r="E519" s="326">
        <v>0.45</v>
      </c>
      <c r="F519" s="143"/>
      <c r="G519" s="142"/>
      <c r="H519" s="143"/>
      <c r="I519" s="142"/>
      <c r="J519" s="143"/>
      <c r="K519" s="131"/>
    </row>
    <row r="520" spans="1:11" ht="15" customHeight="1">
      <c r="A520" s="338"/>
      <c r="B520" s="257" t="s">
        <v>27</v>
      </c>
      <c r="C520" s="203"/>
      <c r="D520" s="206">
        <v>6</v>
      </c>
      <c r="E520" s="326">
        <v>6</v>
      </c>
      <c r="F520" s="143"/>
      <c r="G520" s="142"/>
      <c r="H520" s="143"/>
      <c r="I520" s="142"/>
      <c r="J520" s="143"/>
      <c r="K520" s="131"/>
    </row>
    <row r="521" spans="1:11" ht="15" customHeight="1">
      <c r="A521" s="338"/>
      <c r="B521" s="257" t="s">
        <v>25</v>
      </c>
      <c r="C521" s="203"/>
      <c r="D521" s="206">
        <v>82</v>
      </c>
      <c r="E521" s="326">
        <v>80</v>
      </c>
      <c r="F521" s="143"/>
      <c r="G521" s="142"/>
      <c r="H521" s="143"/>
      <c r="I521" s="142"/>
      <c r="J521" s="143"/>
      <c r="K521" s="131"/>
    </row>
    <row r="522" spans="1:11" ht="15" customHeight="1">
      <c r="A522" s="338"/>
      <c r="B522" s="257" t="s">
        <v>26</v>
      </c>
      <c r="C522" s="203"/>
      <c r="D522" s="206">
        <v>90</v>
      </c>
      <c r="E522" s="326">
        <v>90</v>
      </c>
      <c r="F522" s="143"/>
      <c r="G522" s="142"/>
      <c r="H522" s="143"/>
      <c r="I522" s="142"/>
      <c r="J522" s="143"/>
      <c r="K522" s="131"/>
    </row>
    <row r="523" spans="1:11" ht="25.5" customHeight="1">
      <c r="A523" s="209" t="s">
        <v>33</v>
      </c>
      <c r="B523" s="118"/>
      <c r="C523" s="135" t="s">
        <v>128</v>
      </c>
      <c r="D523" s="120"/>
      <c r="E523" s="119"/>
      <c r="F523" s="125">
        <v>1.915</v>
      </c>
      <c r="G523" s="126">
        <v>4.3549999999999995</v>
      </c>
      <c r="H523" s="127">
        <v>12.920000000000002</v>
      </c>
      <c r="I523" s="126">
        <v>98.500000000000014</v>
      </c>
      <c r="J523" s="136"/>
      <c r="K523" s="131" t="s">
        <v>35</v>
      </c>
    </row>
    <row r="524" spans="1:11" ht="15" customHeight="1">
      <c r="A524" s="209"/>
      <c r="B524" s="118" t="s">
        <v>36</v>
      </c>
      <c r="C524" s="137"/>
      <c r="D524" s="120">
        <v>25</v>
      </c>
      <c r="E524" s="119">
        <v>25</v>
      </c>
      <c r="F524" s="120"/>
      <c r="G524" s="119"/>
      <c r="H524" s="136"/>
      <c r="I524" s="119"/>
      <c r="J524" s="136"/>
      <c r="K524" s="131"/>
    </row>
    <row r="525" spans="1:11" ht="15" customHeight="1" thickBot="1">
      <c r="A525" s="209"/>
      <c r="B525" s="118" t="s">
        <v>29</v>
      </c>
      <c r="C525" s="137"/>
      <c r="D525" s="120">
        <v>5</v>
      </c>
      <c r="E525" s="119">
        <v>5</v>
      </c>
      <c r="F525" s="120" t="s">
        <v>1</v>
      </c>
      <c r="G525" s="281"/>
      <c r="H525" s="136"/>
      <c r="I525" s="281"/>
      <c r="J525" s="136"/>
      <c r="K525" s="131"/>
    </row>
    <row r="526" spans="1:11" ht="15" customHeight="1" thickBot="1">
      <c r="A526" s="282" t="s">
        <v>37</v>
      </c>
      <c r="B526" s="283"/>
      <c r="C526" s="284">
        <v>350</v>
      </c>
      <c r="D526" s="298"/>
      <c r="E526" s="299"/>
      <c r="F526" s="300">
        <f>F511+F518+F523</f>
        <v>8.3760520958083831</v>
      </c>
      <c r="G526" s="300">
        <v>9.85</v>
      </c>
      <c r="H526" s="300">
        <v>42.09</v>
      </c>
      <c r="I526" s="300">
        <f>I511+I523</f>
        <v>271.86047904191622</v>
      </c>
      <c r="J526" s="300">
        <f t="shared" ref="J526" si="23">J511+J518+J523</f>
        <v>1.1299999999999999</v>
      </c>
      <c r="K526" s="286"/>
    </row>
    <row r="527" spans="1:11" ht="15" customHeight="1">
      <c r="A527" s="264"/>
      <c r="B527" s="278" t="s">
        <v>38</v>
      </c>
      <c r="C527" s="317"/>
      <c r="D527" s="337"/>
      <c r="E527" s="290"/>
      <c r="F527" s="431"/>
      <c r="G527" s="122"/>
      <c r="H527" s="431"/>
      <c r="I527" s="122"/>
      <c r="J527" s="431"/>
      <c r="K527" s="279"/>
    </row>
    <row r="528" spans="1:11" ht="15" customHeight="1" thickBot="1">
      <c r="A528" s="338" t="s">
        <v>39</v>
      </c>
      <c r="B528" s="257"/>
      <c r="C528" s="326">
        <v>125</v>
      </c>
      <c r="D528" s="206">
        <v>125</v>
      </c>
      <c r="E528" s="326">
        <v>125</v>
      </c>
      <c r="F528" s="328">
        <v>1.99</v>
      </c>
      <c r="G528" s="142">
        <v>2.4</v>
      </c>
      <c r="H528" s="143">
        <v>10.63</v>
      </c>
      <c r="I528" s="142">
        <v>68</v>
      </c>
      <c r="J528" s="143">
        <v>2.5</v>
      </c>
      <c r="K528" s="131" t="s">
        <v>451</v>
      </c>
    </row>
    <row r="529" spans="1:11" ht="15" customHeight="1" thickBot="1">
      <c r="A529" s="282" t="s">
        <v>37</v>
      </c>
      <c r="B529" s="283"/>
      <c r="C529" s="287">
        <v>125</v>
      </c>
      <c r="D529" s="298"/>
      <c r="E529" s="299"/>
      <c r="F529" s="300">
        <f>F528</f>
        <v>1.99</v>
      </c>
      <c r="G529" s="121">
        <f>G528</f>
        <v>2.4</v>
      </c>
      <c r="H529" s="300">
        <f>H528</f>
        <v>10.63</v>
      </c>
      <c r="I529" s="121">
        <f>I528</f>
        <v>68</v>
      </c>
      <c r="J529" s="300">
        <f>J528</f>
        <v>2.5</v>
      </c>
      <c r="K529" s="286"/>
    </row>
    <row r="530" spans="1:11" ht="15" customHeight="1">
      <c r="A530" s="264"/>
      <c r="B530" s="278" t="s">
        <v>40</v>
      </c>
      <c r="C530" s="317"/>
      <c r="D530" s="337"/>
      <c r="E530" s="290"/>
      <c r="F530" s="431"/>
      <c r="G530" s="122"/>
      <c r="H530" s="431"/>
      <c r="I530" s="122"/>
      <c r="J530" s="431"/>
      <c r="K530" s="381"/>
    </row>
    <row r="531" spans="1:11" ht="23.25" customHeight="1">
      <c r="A531" s="209" t="s">
        <v>341</v>
      </c>
      <c r="B531" s="280"/>
      <c r="C531" s="135">
        <v>30</v>
      </c>
      <c r="D531" s="136"/>
      <c r="E531" s="119"/>
      <c r="F531" s="127">
        <v>0.89460000000000006</v>
      </c>
      <c r="G531" s="126">
        <v>1.5567</v>
      </c>
      <c r="H531" s="127">
        <v>1.8752999999999997</v>
      </c>
      <c r="I531" s="126">
        <v>25.08</v>
      </c>
      <c r="J531" s="127">
        <v>3.3</v>
      </c>
      <c r="K531" s="133" t="s">
        <v>343</v>
      </c>
    </row>
    <row r="532" spans="1:11" ht="15" customHeight="1">
      <c r="A532" s="209"/>
      <c r="B532" s="280" t="s">
        <v>342</v>
      </c>
      <c r="C532" s="135"/>
      <c r="D532" s="136">
        <v>48.1</v>
      </c>
      <c r="E532" s="119">
        <v>28.8</v>
      </c>
      <c r="F532" s="127"/>
      <c r="G532" s="126"/>
      <c r="H532" s="127"/>
      <c r="I532" s="126"/>
      <c r="J532" s="127"/>
      <c r="K532" s="133"/>
    </row>
    <row r="533" spans="1:11" ht="15" customHeight="1">
      <c r="A533" s="209"/>
      <c r="B533" s="280" t="s">
        <v>135</v>
      </c>
      <c r="C533" s="135"/>
      <c r="D533" s="136">
        <v>1.5</v>
      </c>
      <c r="E533" s="119">
        <v>1.5</v>
      </c>
      <c r="F533" s="127"/>
      <c r="G533" s="126"/>
      <c r="H533" s="127"/>
      <c r="I533" s="126"/>
      <c r="J533" s="127"/>
      <c r="K533" s="133"/>
    </row>
    <row r="534" spans="1:11" ht="43.5" customHeight="1">
      <c r="A534" s="209" t="s">
        <v>423</v>
      </c>
      <c r="B534" s="118"/>
      <c r="C534" s="135" t="s">
        <v>415</v>
      </c>
      <c r="D534" s="136"/>
      <c r="E534" s="119"/>
      <c r="F534" s="127">
        <v>2.5729497574194671</v>
      </c>
      <c r="G534" s="126">
        <v>5.1870561431880775</v>
      </c>
      <c r="H534" s="127">
        <v>6.5382932601949397</v>
      </c>
      <c r="I534" s="126">
        <v>87.759725075396659</v>
      </c>
      <c r="J534" s="136">
        <v>6.36</v>
      </c>
      <c r="K534" s="131" t="s">
        <v>228</v>
      </c>
    </row>
    <row r="535" spans="1:11" ht="19.5" customHeight="1">
      <c r="A535" s="209"/>
      <c r="B535" s="118" t="s">
        <v>256</v>
      </c>
      <c r="C535" s="135"/>
      <c r="D535" s="136">
        <v>19.25</v>
      </c>
      <c r="E535" s="119">
        <v>12.54</v>
      </c>
      <c r="F535" s="127"/>
      <c r="G535" s="126"/>
      <c r="H535" s="127"/>
      <c r="I535" s="126"/>
      <c r="J535" s="136"/>
      <c r="K535" s="131"/>
    </row>
    <row r="536" spans="1:11" ht="18" customHeight="1">
      <c r="A536" s="209"/>
      <c r="B536" s="118" t="s">
        <v>259</v>
      </c>
      <c r="C536" s="135"/>
      <c r="D536" s="136">
        <v>12.54</v>
      </c>
      <c r="E536" s="119">
        <v>12.54</v>
      </c>
      <c r="F536" s="127"/>
      <c r="G536" s="126"/>
      <c r="H536" s="127"/>
      <c r="I536" s="126"/>
      <c r="J536" s="136"/>
      <c r="K536" s="131"/>
    </row>
    <row r="537" spans="1:11" ht="15.75" customHeight="1">
      <c r="A537" s="209"/>
      <c r="B537" s="118" t="s">
        <v>41</v>
      </c>
      <c r="C537" s="135"/>
      <c r="D537" s="136">
        <v>1.32</v>
      </c>
      <c r="E537" s="119">
        <v>1.1000000000000001</v>
      </c>
      <c r="F537" s="127"/>
      <c r="G537" s="126"/>
      <c r="H537" s="127"/>
      <c r="I537" s="126"/>
      <c r="J537" s="136"/>
      <c r="K537" s="131"/>
    </row>
    <row r="538" spans="1:11" ht="15" customHeight="1">
      <c r="A538" s="209"/>
      <c r="B538" s="118" t="s">
        <v>42</v>
      </c>
      <c r="C538" s="135"/>
      <c r="D538" s="136">
        <v>1.06</v>
      </c>
      <c r="E538" s="119">
        <v>0.88</v>
      </c>
      <c r="F538" s="127"/>
      <c r="G538" s="126"/>
      <c r="H538" s="127"/>
      <c r="I538" s="126"/>
      <c r="J538" s="136"/>
      <c r="K538" s="131"/>
    </row>
    <row r="539" spans="1:11" ht="14.25" customHeight="1">
      <c r="A539" s="209"/>
      <c r="B539" s="118" t="s">
        <v>43</v>
      </c>
      <c r="C539" s="135"/>
      <c r="D539" s="136">
        <v>1.1000000000000001</v>
      </c>
      <c r="E539" s="119">
        <v>1.1000000000000001</v>
      </c>
      <c r="F539" s="127"/>
      <c r="G539" s="126"/>
      <c r="H539" s="127"/>
      <c r="I539" s="126"/>
      <c r="J539" s="136"/>
      <c r="K539" s="131"/>
    </row>
    <row r="540" spans="1:11" ht="17.25" customHeight="1">
      <c r="A540" s="209"/>
      <c r="B540" s="118" t="s">
        <v>222</v>
      </c>
      <c r="C540" s="135"/>
      <c r="D540" s="136">
        <v>0.11</v>
      </c>
      <c r="E540" s="119">
        <v>0.11</v>
      </c>
      <c r="F540" s="127"/>
      <c r="G540" s="126"/>
      <c r="H540" s="127"/>
      <c r="I540" s="126"/>
      <c r="J540" s="136"/>
      <c r="K540" s="131"/>
    </row>
    <row r="541" spans="1:11" ht="17.25" customHeight="1">
      <c r="A541" s="209"/>
      <c r="B541" s="118" t="s">
        <v>181</v>
      </c>
      <c r="C541" s="135"/>
      <c r="D541" s="136"/>
      <c r="E541" s="119">
        <v>11</v>
      </c>
      <c r="F541" s="127"/>
      <c r="G541" s="126"/>
      <c r="H541" s="127"/>
      <c r="I541" s="126"/>
      <c r="J541" s="136"/>
      <c r="K541" s="131"/>
    </row>
    <row r="542" spans="1:11" ht="18.75" customHeight="1">
      <c r="A542" s="209"/>
      <c r="B542" s="118" t="s">
        <v>138</v>
      </c>
      <c r="C542" s="135"/>
      <c r="D542" s="136">
        <v>57.19</v>
      </c>
      <c r="E542" s="119">
        <v>43</v>
      </c>
      <c r="F542" s="127"/>
      <c r="G542" s="126"/>
      <c r="H542" s="127"/>
      <c r="I542" s="126"/>
      <c r="J542" s="136"/>
      <c r="K542" s="131"/>
    </row>
    <row r="543" spans="1:11" ht="18" customHeight="1">
      <c r="A543" s="209"/>
      <c r="B543" s="118" t="s">
        <v>221</v>
      </c>
      <c r="C543" s="135"/>
      <c r="D543" s="136">
        <v>23.75</v>
      </c>
      <c r="E543" s="119">
        <v>19</v>
      </c>
      <c r="F543" s="136"/>
      <c r="G543" s="119"/>
      <c r="H543" s="136"/>
      <c r="I543" s="119"/>
      <c r="J543" s="136"/>
      <c r="K543" s="131"/>
    </row>
    <row r="544" spans="1:11" ht="15" customHeight="1">
      <c r="A544" s="209"/>
      <c r="B544" s="118" t="s">
        <v>84</v>
      </c>
      <c r="C544" s="135"/>
      <c r="D544" s="136">
        <v>9.4</v>
      </c>
      <c r="E544" s="119">
        <v>7.5</v>
      </c>
      <c r="F544" s="127"/>
      <c r="G544" s="126"/>
      <c r="H544" s="127"/>
      <c r="I544" s="126"/>
      <c r="J544" s="127"/>
      <c r="K544" s="131"/>
    </row>
    <row r="545" spans="1:11" ht="15" customHeight="1">
      <c r="A545" s="209"/>
      <c r="B545" s="118" t="s">
        <v>41</v>
      </c>
      <c r="C545" s="135"/>
      <c r="D545" s="136">
        <v>9.6</v>
      </c>
      <c r="E545" s="119">
        <v>8</v>
      </c>
      <c r="F545" s="127"/>
      <c r="G545" s="126"/>
      <c r="H545" s="127"/>
      <c r="I545" s="126"/>
      <c r="J545" s="127"/>
      <c r="K545" s="131"/>
    </row>
    <row r="546" spans="1:11" ht="15" customHeight="1">
      <c r="A546" s="209"/>
      <c r="B546" s="118" t="s">
        <v>47</v>
      </c>
      <c r="C546" s="135"/>
      <c r="D546" s="136">
        <v>3</v>
      </c>
      <c r="E546" s="119">
        <v>3</v>
      </c>
      <c r="F546" s="127"/>
      <c r="G546" s="126"/>
      <c r="H546" s="127"/>
      <c r="I546" s="126"/>
      <c r="J546" s="127"/>
      <c r="K546" s="131"/>
    </row>
    <row r="547" spans="1:11" ht="15" customHeight="1">
      <c r="A547" s="209"/>
      <c r="B547" s="118" t="s">
        <v>222</v>
      </c>
      <c r="C547" s="135"/>
      <c r="D547" s="136">
        <v>0.6</v>
      </c>
      <c r="E547" s="119">
        <v>0.6</v>
      </c>
      <c r="F547" s="127"/>
      <c r="G547" s="126"/>
      <c r="H547" s="127"/>
      <c r="I547" s="126"/>
      <c r="J547" s="127"/>
      <c r="K547" s="131"/>
    </row>
    <row r="548" spans="1:11" ht="15" customHeight="1">
      <c r="A548" s="209"/>
      <c r="B548" s="280" t="s">
        <v>26</v>
      </c>
      <c r="C548" s="135"/>
      <c r="D548" s="136">
        <v>112.5</v>
      </c>
      <c r="E548" s="119">
        <v>112.5</v>
      </c>
      <c r="F548" s="127"/>
      <c r="G548" s="126"/>
      <c r="H548" s="127"/>
      <c r="I548" s="126"/>
      <c r="J548" s="127"/>
      <c r="K548" s="131"/>
    </row>
    <row r="549" spans="1:11" ht="15" customHeight="1">
      <c r="A549" s="209"/>
      <c r="B549" s="118" t="s">
        <v>71</v>
      </c>
      <c r="C549" s="135"/>
      <c r="D549" s="134">
        <v>5</v>
      </c>
      <c r="E549" s="119">
        <v>5</v>
      </c>
      <c r="F549" s="127"/>
      <c r="G549" s="126"/>
      <c r="H549" s="127"/>
      <c r="I549" s="126"/>
      <c r="J549" s="127"/>
      <c r="K549" s="131"/>
    </row>
    <row r="550" spans="1:11" ht="30.75" customHeight="1">
      <c r="A550" s="209" t="s">
        <v>258</v>
      </c>
      <c r="B550" s="118"/>
      <c r="C550" s="135" t="s">
        <v>317</v>
      </c>
      <c r="D550" s="134"/>
      <c r="E550" s="119"/>
      <c r="F550" s="127">
        <v>5.8084000000000007</v>
      </c>
      <c r="G550" s="126">
        <v>6.2872000000000003</v>
      </c>
      <c r="H550" s="127">
        <v>4.5888</v>
      </c>
      <c r="I550" s="126">
        <v>98.42</v>
      </c>
      <c r="J550" s="127">
        <v>0.68</v>
      </c>
      <c r="K550" s="131" t="s">
        <v>264</v>
      </c>
    </row>
    <row r="551" spans="1:11" ht="15" customHeight="1">
      <c r="A551" s="209"/>
      <c r="B551" s="118" t="s">
        <v>256</v>
      </c>
      <c r="C551" s="135"/>
      <c r="D551" s="134">
        <v>39.1</v>
      </c>
      <c r="E551" s="119">
        <v>25.4</v>
      </c>
      <c r="F551" s="127"/>
      <c r="G551" s="126"/>
      <c r="H551" s="127"/>
      <c r="I551" s="126"/>
      <c r="J551" s="127"/>
      <c r="K551" s="131"/>
    </row>
    <row r="552" spans="1:11" ht="15" customHeight="1">
      <c r="A552" s="209"/>
      <c r="B552" s="118" t="s">
        <v>259</v>
      </c>
      <c r="C552" s="135"/>
      <c r="D552" s="134" t="s">
        <v>460</v>
      </c>
      <c r="E552" s="119">
        <v>25.4</v>
      </c>
      <c r="F552" s="127"/>
      <c r="G552" s="126"/>
      <c r="H552" s="127"/>
      <c r="I552" s="126"/>
      <c r="J552" s="127"/>
      <c r="K552" s="131"/>
    </row>
    <row r="553" spans="1:11" ht="15" customHeight="1">
      <c r="A553" s="209"/>
      <c r="B553" s="118" t="s">
        <v>64</v>
      </c>
      <c r="C553" s="135"/>
      <c r="D553" s="134">
        <v>4</v>
      </c>
      <c r="E553" s="119">
        <v>4</v>
      </c>
      <c r="F553" s="127"/>
      <c r="G553" s="126"/>
      <c r="H553" s="127"/>
      <c r="I553" s="126"/>
      <c r="J553" s="127"/>
      <c r="K553" s="131"/>
    </row>
    <row r="554" spans="1:11" ht="15" customHeight="1">
      <c r="A554" s="209"/>
      <c r="B554" s="118" t="s">
        <v>260</v>
      </c>
      <c r="C554" s="135"/>
      <c r="D554" s="134">
        <v>3.4</v>
      </c>
      <c r="E554" s="119">
        <v>3.4</v>
      </c>
      <c r="F554" s="127"/>
      <c r="G554" s="126"/>
      <c r="H554" s="127"/>
      <c r="I554" s="126"/>
      <c r="J554" s="127"/>
      <c r="K554" s="131"/>
    </row>
    <row r="555" spans="1:11" ht="27" customHeight="1">
      <c r="A555" s="209"/>
      <c r="B555" s="118" t="s">
        <v>261</v>
      </c>
      <c r="C555" s="135"/>
      <c r="D555" s="134"/>
      <c r="E555" s="119">
        <v>10</v>
      </c>
      <c r="F555" s="127"/>
      <c r="G555" s="126"/>
      <c r="H555" s="127"/>
      <c r="I555" s="126"/>
      <c r="J555" s="127"/>
      <c r="K555" s="131"/>
    </row>
    <row r="556" spans="1:11" ht="15" customHeight="1">
      <c r="A556" s="209"/>
      <c r="B556" s="118" t="s">
        <v>41</v>
      </c>
      <c r="C556" s="135"/>
      <c r="D556" s="134">
        <v>8.64</v>
      </c>
      <c r="E556" s="119">
        <v>7.2</v>
      </c>
      <c r="F556" s="127"/>
      <c r="G556" s="126"/>
      <c r="H556" s="127"/>
      <c r="I556" s="126"/>
      <c r="J556" s="127"/>
      <c r="K556" s="131"/>
    </row>
    <row r="557" spans="1:11" ht="15" customHeight="1">
      <c r="A557" s="209"/>
      <c r="B557" s="118" t="s">
        <v>47</v>
      </c>
      <c r="C557" s="135"/>
      <c r="D557" s="134">
        <v>1.2</v>
      </c>
      <c r="E557" s="119">
        <v>1.2</v>
      </c>
      <c r="F557" s="127"/>
      <c r="G557" s="126"/>
      <c r="H557" s="127"/>
      <c r="I557" s="126"/>
      <c r="J557" s="127"/>
      <c r="K557" s="131"/>
    </row>
    <row r="558" spans="1:11" ht="15" customHeight="1">
      <c r="A558" s="209"/>
      <c r="B558" s="118" t="s">
        <v>262</v>
      </c>
      <c r="C558" s="135"/>
      <c r="D558" s="134"/>
      <c r="E558" s="119">
        <v>6</v>
      </c>
      <c r="F558" s="127"/>
      <c r="G558" s="126"/>
      <c r="H558" s="127"/>
      <c r="I558" s="126"/>
      <c r="J558" s="127"/>
      <c r="K558" s="131"/>
    </row>
    <row r="559" spans="1:11" ht="15" customHeight="1">
      <c r="A559" s="209"/>
      <c r="B559" s="118" t="s">
        <v>222</v>
      </c>
      <c r="C559" s="135"/>
      <c r="D559" s="134">
        <v>0.2</v>
      </c>
      <c r="E559" s="119">
        <v>0.2</v>
      </c>
      <c r="F559" s="127"/>
      <c r="G559" s="126"/>
      <c r="H559" s="127"/>
      <c r="I559" s="126"/>
      <c r="J559" s="127"/>
      <c r="K559" s="131"/>
    </row>
    <row r="560" spans="1:11" ht="15" customHeight="1">
      <c r="A560" s="209"/>
      <c r="B560" s="118" t="s">
        <v>96</v>
      </c>
      <c r="C560" s="135"/>
      <c r="D560" s="134">
        <v>2.8</v>
      </c>
      <c r="E560" s="119">
        <v>2.8</v>
      </c>
      <c r="F560" s="127"/>
      <c r="G560" s="126"/>
      <c r="H560" s="127"/>
      <c r="I560" s="126"/>
      <c r="J560" s="127"/>
      <c r="K560" s="131"/>
    </row>
    <row r="561" spans="1:11" ht="15" customHeight="1">
      <c r="A561" s="209"/>
      <c r="B561" s="118" t="s">
        <v>49</v>
      </c>
      <c r="C561" s="135"/>
      <c r="D561" s="134"/>
      <c r="E561" s="119">
        <v>48</v>
      </c>
      <c r="F561" s="127"/>
      <c r="G561" s="126"/>
      <c r="H561" s="127"/>
      <c r="I561" s="126"/>
      <c r="J561" s="127"/>
      <c r="K561" s="131"/>
    </row>
    <row r="562" spans="1:11" ht="15" customHeight="1">
      <c r="A562" s="209"/>
      <c r="B562" s="118" t="s">
        <v>263</v>
      </c>
      <c r="C562" s="135"/>
      <c r="D562" s="134"/>
      <c r="E562" s="119">
        <v>20</v>
      </c>
      <c r="F562" s="127"/>
      <c r="G562" s="126"/>
      <c r="H562" s="127"/>
      <c r="I562" s="126"/>
      <c r="J562" s="127"/>
      <c r="K562" s="131"/>
    </row>
    <row r="563" spans="1:11" ht="15" customHeight="1">
      <c r="A563" s="209"/>
      <c r="B563" s="118" t="s">
        <v>86</v>
      </c>
      <c r="C563" s="135"/>
      <c r="D563" s="134">
        <v>5</v>
      </c>
      <c r="E563" s="119">
        <v>5</v>
      </c>
      <c r="F563" s="127"/>
      <c r="G563" s="126"/>
      <c r="H563" s="127"/>
      <c r="I563" s="126"/>
      <c r="J563" s="127"/>
      <c r="K563" s="131"/>
    </row>
    <row r="564" spans="1:11" ht="15" customHeight="1">
      <c r="A564" s="209"/>
      <c r="B564" s="118" t="s">
        <v>96</v>
      </c>
      <c r="C564" s="135"/>
      <c r="D564" s="134">
        <v>1.5</v>
      </c>
      <c r="E564" s="119">
        <v>1.5</v>
      </c>
      <c r="F564" s="127"/>
      <c r="G564" s="126"/>
      <c r="H564" s="127"/>
      <c r="I564" s="126"/>
      <c r="J564" s="127"/>
      <c r="K564" s="131"/>
    </row>
    <row r="565" spans="1:11" ht="15" customHeight="1">
      <c r="A565" s="209"/>
      <c r="B565" s="118" t="s">
        <v>64</v>
      </c>
      <c r="C565" s="135"/>
      <c r="D565" s="134">
        <v>15</v>
      </c>
      <c r="E565" s="119">
        <v>15</v>
      </c>
      <c r="F565" s="127"/>
      <c r="G565" s="126"/>
      <c r="H565" s="127"/>
      <c r="I565" s="126"/>
      <c r="J565" s="127"/>
      <c r="K565" s="131"/>
    </row>
    <row r="566" spans="1:11" ht="15" customHeight="1">
      <c r="A566" s="209"/>
      <c r="B566" s="118" t="s">
        <v>148</v>
      </c>
      <c r="C566" s="135"/>
      <c r="D566" s="134">
        <v>0.8</v>
      </c>
      <c r="E566" s="119">
        <v>0.8</v>
      </c>
      <c r="F566" s="127"/>
      <c r="G566" s="126"/>
      <c r="H566" s="127"/>
      <c r="I566" s="126"/>
      <c r="J566" s="127"/>
      <c r="K566" s="131"/>
    </row>
    <row r="567" spans="1:11" ht="15" customHeight="1">
      <c r="A567" s="209"/>
      <c r="B567" s="118" t="s">
        <v>251</v>
      </c>
      <c r="C567" s="135"/>
      <c r="D567" s="134">
        <v>0.16</v>
      </c>
      <c r="E567" s="119">
        <v>0.16</v>
      </c>
      <c r="F567" s="127"/>
      <c r="G567" s="126"/>
      <c r="H567" s="127"/>
      <c r="I567" s="126"/>
      <c r="J567" s="127"/>
      <c r="K567" s="131"/>
    </row>
    <row r="568" spans="1:11" ht="15" customHeight="1">
      <c r="A568" s="209" t="s">
        <v>424</v>
      </c>
      <c r="B568" s="118"/>
      <c r="C568" s="135">
        <v>110</v>
      </c>
      <c r="D568" s="134"/>
      <c r="E568" s="119"/>
      <c r="F568" s="127">
        <v>4.1502999999999997</v>
      </c>
      <c r="G568" s="126">
        <v>0.49060000000000015</v>
      </c>
      <c r="H568" s="127">
        <v>23.408000000000001</v>
      </c>
      <c r="I568" s="126">
        <v>114.62</v>
      </c>
      <c r="J568" s="127"/>
      <c r="K568" s="131" t="s">
        <v>202</v>
      </c>
    </row>
    <row r="569" spans="1:11" ht="15" customHeight="1">
      <c r="A569" s="209"/>
      <c r="B569" s="118" t="s">
        <v>299</v>
      </c>
      <c r="C569" s="135"/>
      <c r="D569" s="134">
        <v>38.5</v>
      </c>
      <c r="E569" s="119">
        <v>38.5</v>
      </c>
      <c r="F569" s="127"/>
      <c r="G569" s="126"/>
      <c r="H569" s="127"/>
      <c r="I569" s="126"/>
      <c r="J569" s="127"/>
      <c r="K569" s="131"/>
    </row>
    <row r="570" spans="1:11" ht="15" customHeight="1">
      <c r="A570" s="209"/>
      <c r="B570" s="118" t="s">
        <v>137</v>
      </c>
      <c r="C570" s="135"/>
      <c r="D570" s="134">
        <v>231</v>
      </c>
      <c r="E570" s="119">
        <v>231</v>
      </c>
      <c r="F570" s="127"/>
      <c r="G570" s="126"/>
      <c r="H570" s="127"/>
      <c r="I570" s="126"/>
      <c r="J570" s="127"/>
      <c r="K570" s="131"/>
    </row>
    <row r="571" spans="1:11" ht="15" customHeight="1">
      <c r="A571" s="209"/>
      <c r="B571" s="118" t="s">
        <v>222</v>
      </c>
      <c r="C571" s="135"/>
      <c r="D571" s="134">
        <v>0.3</v>
      </c>
      <c r="E571" s="119">
        <v>0.3</v>
      </c>
      <c r="F571" s="127"/>
      <c r="G571" s="126"/>
      <c r="H571" s="127"/>
      <c r="I571" s="126"/>
      <c r="J571" s="127"/>
      <c r="K571" s="131"/>
    </row>
    <row r="572" spans="1:11" ht="15" customHeight="1">
      <c r="A572" s="209"/>
      <c r="B572" s="118" t="s">
        <v>55</v>
      </c>
      <c r="C572" s="135"/>
      <c r="D572" s="134">
        <v>1.7</v>
      </c>
      <c r="E572" s="119">
        <v>1.7</v>
      </c>
      <c r="F572" s="127"/>
      <c r="G572" s="126"/>
      <c r="H572" s="127"/>
      <c r="I572" s="126"/>
      <c r="J572" s="127"/>
      <c r="K572" s="131"/>
    </row>
    <row r="573" spans="1:11" ht="29.25" customHeight="1">
      <c r="A573" s="118" t="s">
        <v>334</v>
      </c>
      <c r="B573" s="118"/>
      <c r="C573" s="119">
        <v>150</v>
      </c>
      <c r="D573" s="127"/>
      <c r="E573" s="126"/>
      <c r="F573" s="127">
        <v>0.4965</v>
      </c>
      <c r="G573" s="126">
        <v>6.7500000000000004E-2</v>
      </c>
      <c r="H573" s="127">
        <v>24.0105</v>
      </c>
      <c r="I573" s="126">
        <v>99.6</v>
      </c>
      <c r="J573" s="127">
        <v>0.54</v>
      </c>
      <c r="K573" s="131" t="s">
        <v>335</v>
      </c>
    </row>
    <row r="574" spans="1:11" ht="15" customHeight="1">
      <c r="A574" s="118"/>
      <c r="B574" s="118" t="s">
        <v>336</v>
      </c>
      <c r="C574" s="119"/>
      <c r="D574" s="127">
        <v>12.75</v>
      </c>
      <c r="E574" s="126">
        <v>12.5</v>
      </c>
      <c r="F574" s="127"/>
      <c r="G574" s="126"/>
      <c r="H574" s="127"/>
      <c r="I574" s="126"/>
      <c r="J574" s="127"/>
      <c r="K574" s="131"/>
    </row>
    <row r="575" spans="1:11" ht="15" customHeight="1">
      <c r="A575" s="118"/>
      <c r="B575" s="118" t="s">
        <v>27</v>
      </c>
      <c r="C575" s="119"/>
      <c r="D575" s="127">
        <v>5</v>
      </c>
      <c r="E575" s="126">
        <v>5</v>
      </c>
      <c r="F575" s="127"/>
      <c r="G575" s="126"/>
      <c r="H575" s="127"/>
      <c r="I575" s="126"/>
      <c r="J575" s="127"/>
      <c r="K575" s="131"/>
    </row>
    <row r="576" spans="1:11" ht="15" customHeight="1">
      <c r="A576" s="118"/>
      <c r="B576" s="118" t="s">
        <v>64</v>
      </c>
      <c r="C576" s="119"/>
      <c r="D576" s="127">
        <v>152</v>
      </c>
      <c r="E576" s="126">
        <v>152</v>
      </c>
      <c r="F576" s="127"/>
      <c r="G576" s="126"/>
      <c r="H576" s="127"/>
      <c r="I576" s="126"/>
      <c r="J576" s="127"/>
      <c r="K576" s="131"/>
    </row>
    <row r="577" spans="1:11" ht="34.5" customHeight="1" thickBot="1">
      <c r="A577" s="209" t="s">
        <v>250</v>
      </c>
      <c r="B577" s="118"/>
      <c r="C577" s="119">
        <v>35</v>
      </c>
      <c r="D577" s="136">
        <v>35</v>
      </c>
      <c r="E577" s="119">
        <v>35</v>
      </c>
      <c r="F577" s="127">
        <v>2.31</v>
      </c>
      <c r="G577" s="296">
        <v>0.42</v>
      </c>
      <c r="H577" s="127">
        <v>13.860000000000001</v>
      </c>
      <c r="I577" s="296">
        <v>69.3</v>
      </c>
      <c r="J577" s="136"/>
      <c r="K577" s="297" t="s">
        <v>204</v>
      </c>
    </row>
    <row r="578" spans="1:11" ht="15" customHeight="1" thickBot="1">
      <c r="A578" s="282" t="s">
        <v>37</v>
      </c>
      <c r="B578" s="283"/>
      <c r="C578" s="287">
        <v>551</v>
      </c>
      <c r="D578" s="298"/>
      <c r="E578" s="299"/>
      <c r="F578" s="300">
        <f>F531+F534+F550+F568+F573+F573</f>
        <v>14.419249757419466</v>
      </c>
      <c r="G578" s="300">
        <f>G531+G534+G550+G568+G573+G577+G531+G577</f>
        <v>15.985756143188079</v>
      </c>
      <c r="H578" s="300">
        <f t="shared" ref="H578:J578" si="24">H531+H534+H550+H568+H573+H577</f>
        <v>74.280893260194944</v>
      </c>
      <c r="I578" s="300">
        <f t="shared" si="24"/>
        <v>494.7797250753967</v>
      </c>
      <c r="J578" s="300">
        <f t="shared" si="24"/>
        <v>10.879999999999999</v>
      </c>
      <c r="K578" s="286"/>
    </row>
    <row r="579" spans="1:11" ht="16.5" customHeight="1">
      <c r="A579" s="118"/>
      <c r="B579" s="301" t="s">
        <v>389</v>
      </c>
      <c r="C579" s="119"/>
      <c r="D579" s="136"/>
      <c r="E579" s="119"/>
      <c r="F579" s="127"/>
      <c r="G579" s="122"/>
      <c r="H579" s="127"/>
      <c r="I579" s="122"/>
      <c r="J579" s="127"/>
      <c r="K579" s="131"/>
    </row>
    <row r="580" spans="1:11" ht="21" customHeight="1">
      <c r="A580" s="338" t="s">
        <v>166</v>
      </c>
      <c r="B580" s="257"/>
      <c r="C580" s="326">
        <v>150</v>
      </c>
      <c r="D580" s="206"/>
      <c r="E580" s="326"/>
      <c r="F580" s="143">
        <v>2.1</v>
      </c>
      <c r="G580" s="142">
        <v>2.5</v>
      </c>
      <c r="H580" s="143">
        <v>10.5</v>
      </c>
      <c r="I580" s="142">
        <v>72.5</v>
      </c>
      <c r="J580" s="143">
        <v>1.2</v>
      </c>
      <c r="K580" s="131" t="s">
        <v>143</v>
      </c>
    </row>
    <row r="581" spans="1:11" ht="26.25" customHeight="1">
      <c r="A581" s="118" t="s">
        <v>369</v>
      </c>
      <c r="B581" s="118" t="s">
        <v>173</v>
      </c>
      <c r="C581" s="326"/>
      <c r="D581" s="206">
        <v>155</v>
      </c>
      <c r="E581" s="326">
        <v>150</v>
      </c>
      <c r="F581" s="143"/>
      <c r="G581" s="142"/>
      <c r="H581" s="143"/>
      <c r="I581" s="142"/>
      <c r="J581" s="143"/>
      <c r="K581" s="131"/>
    </row>
    <row r="582" spans="1:11" ht="26.25" customHeight="1">
      <c r="A582" s="118" t="s">
        <v>267</v>
      </c>
      <c r="B582" s="118"/>
      <c r="C582" s="326">
        <v>35</v>
      </c>
      <c r="D582" s="206"/>
      <c r="E582" s="326"/>
      <c r="F582" s="143">
        <v>2.6599999999999993</v>
      </c>
      <c r="G582" s="142">
        <v>4.2</v>
      </c>
      <c r="H582" s="143">
        <v>18.420000000000002</v>
      </c>
      <c r="I582" s="142">
        <v>95.666666666666629</v>
      </c>
      <c r="J582" s="143">
        <v>0.11</v>
      </c>
      <c r="K582" s="131" t="s">
        <v>274</v>
      </c>
    </row>
    <row r="583" spans="1:11" ht="18" customHeight="1">
      <c r="A583" s="118"/>
      <c r="B583" s="118" t="s">
        <v>51</v>
      </c>
      <c r="C583" s="326"/>
      <c r="D583" s="206">
        <v>21</v>
      </c>
      <c r="E583" s="326">
        <v>21</v>
      </c>
      <c r="F583" s="143"/>
      <c r="G583" s="142"/>
      <c r="H583" s="143"/>
      <c r="I583" s="142"/>
      <c r="J583" s="143"/>
      <c r="K583" s="131"/>
    </row>
    <row r="584" spans="1:11" ht="15" customHeight="1">
      <c r="A584" s="118"/>
      <c r="B584" s="118" t="s">
        <v>268</v>
      </c>
      <c r="C584" s="326"/>
      <c r="D584" s="206">
        <v>0.75</v>
      </c>
      <c r="E584" s="326">
        <v>0.75</v>
      </c>
      <c r="F584" s="143"/>
      <c r="G584" s="142"/>
      <c r="H584" s="143"/>
      <c r="I584" s="142"/>
      <c r="J584" s="143"/>
      <c r="K584" s="131"/>
    </row>
    <row r="585" spans="1:11" ht="15" customHeight="1">
      <c r="A585" s="118"/>
      <c r="B585" s="118" t="s">
        <v>269</v>
      </c>
      <c r="C585" s="326"/>
      <c r="D585" s="206">
        <v>2.73</v>
      </c>
      <c r="E585" s="326">
        <v>2.73</v>
      </c>
      <c r="F585" s="143"/>
      <c r="G585" s="142"/>
      <c r="H585" s="143"/>
      <c r="I585" s="142"/>
      <c r="J585" s="143"/>
      <c r="K585" s="131"/>
    </row>
    <row r="586" spans="1:11" ht="15" customHeight="1">
      <c r="A586" s="118"/>
      <c r="B586" s="118" t="s">
        <v>55</v>
      </c>
      <c r="C586" s="326"/>
      <c r="D586" s="206">
        <v>1</v>
      </c>
      <c r="E586" s="326">
        <v>1</v>
      </c>
      <c r="F586" s="143"/>
      <c r="G586" s="142"/>
      <c r="H586" s="143"/>
      <c r="I586" s="142"/>
      <c r="J586" s="143"/>
      <c r="K586" s="131"/>
    </row>
    <row r="587" spans="1:11" ht="16.5" customHeight="1">
      <c r="A587" s="118"/>
      <c r="B587" s="118" t="s">
        <v>270</v>
      </c>
      <c r="C587" s="326"/>
      <c r="D587" s="206">
        <v>2.04</v>
      </c>
      <c r="E587" s="326">
        <v>1.7</v>
      </c>
      <c r="F587" s="143"/>
      <c r="G587" s="142"/>
      <c r="H587" s="143"/>
      <c r="I587" s="142"/>
      <c r="J587" s="143"/>
      <c r="K587" s="131"/>
    </row>
    <row r="588" spans="1:11" ht="18" customHeight="1">
      <c r="A588" s="118"/>
      <c r="B588" s="118" t="s">
        <v>271</v>
      </c>
      <c r="C588" s="326"/>
      <c r="D588" s="206">
        <v>0.18</v>
      </c>
      <c r="E588" s="326">
        <v>0.18</v>
      </c>
      <c r="F588" s="143"/>
      <c r="G588" s="142"/>
      <c r="H588" s="143"/>
      <c r="I588" s="142"/>
      <c r="J588" s="143"/>
      <c r="K588" s="131"/>
    </row>
    <row r="589" spans="1:11" ht="15" customHeight="1">
      <c r="A589" s="118"/>
      <c r="B589" s="118" t="s">
        <v>25</v>
      </c>
      <c r="C589" s="326"/>
      <c r="D589" s="206">
        <v>9.1</v>
      </c>
      <c r="E589" s="326">
        <v>9.1</v>
      </c>
      <c r="F589" s="143"/>
      <c r="G589" s="142"/>
      <c r="H589" s="143"/>
      <c r="I589" s="142"/>
      <c r="J589" s="143"/>
      <c r="K589" s="131"/>
    </row>
    <row r="590" spans="1:11" ht="14.25" customHeight="1">
      <c r="A590" s="118"/>
      <c r="B590" s="118" t="s">
        <v>266</v>
      </c>
      <c r="C590" s="326"/>
      <c r="D590" s="206">
        <v>0.2</v>
      </c>
      <c r="E590" s="326">
        <v>0.2</v>
      </c>
      <c r="F590" s="143"/>
      <c r="G590" s="142"/>
      <c r="H590" s="143"/>
      <c r="I590" s="142"/>
      <c r="J590" s="143"/>
      <c r="K590" s="131"/>
    </row>
    <row r="591" spans="1:11" ht="16.5" customHeight="1">
      <c r="A591" s="118"/>
      <c r="B591" s="118" t="s">
        <v>26</v>
      </c>
      <c r="C591" s="326"/>
      <c r="D591" s="206">
        <v>8.26</v>
      </c>
      <c r="E591" s="326">
        <v>8.26</v>
      </c>
      <c r="F591" s="143"/>
      <c r="G591" s="142"/>
      <c r="H591" s="143"/>
      <c r="I591" s="142"/>
      <c r="J591" s="143"/>
      <c r="K591" s="131"/>
    </row>
    <row r="592" spans="1:11" ht="17.25" customHeight="1">
      <c r="A592" s="118"/>
      <c r="B592" s="118" t="s">
        <v>44</v>
      </c>
      <c r="C592" s="326"/>
      <c r="D592" s="206"/>
      <c r="E592" s="326">
        <v>41</v>
      </c>
      <c r="F592" s="143"/>
      <c r="G592" s="142"/>
      <c r="H592" s="143"/>
      <c r="I592" s="142"/>
      <c r="J592" s="143"/>
      <c r="K592" s="131"/>
    </row>
    <row r="593" spans="1:11" ht="15" customHeight="1">
      <c r="A593" s="118"/>
      <c r="B593" s="118" t="s">
        <v>272</v>
      </c>
      <c r="C593" s="326"/>
      <c r="D593" s="206">
        <v>1</v>
      </c>
      <c r="E593" s="326">
        <v>0.84</v>
      </c>
      <c r="F593" s="143"/>
      <c r="G593" s="142"/>
      <c r="H593" s="143"/>
      <c r="I593" s="142"/>
      <c r="J593" s="143"/>
      <c r="K593" s="131"/>
    </row>
    <row r="594" spans="1:11" ht="17.25" customHeight="1" thickBot="1">
      <c r="A594" s="118"/>
      <c r="B594" s="118" t="s">
        <v>273</v>
      </c>
      <c r="C594" s="326"/>
      <c r="D594" s="206">
        <v>0.7</v>
      </c>
      <c r="E594" s="326">
        <v>0.7</v>
      </c>
      <c r="F594" s="143"/>
      <c r="G594" s="142"/>
      <c r="H594" s="143"/>
      <c r="I594" s="142"/>
      <c r="J594" s="143"/>
      <c r="K594" s="131"/>
    </row>
    <row r="595" spans="1:11" s="383" customFormat="1" ht="12" customHeight="1" thickBot="1">
      <c r="A595" s="282" t="s">
        <v>37</v>
      </c>
      <c r="B595" s="315"/>
      <c r="C595" s="171">
        <v>185</v>
      </c>
      <c r="D595" s="172"/>
      <c r="E595" s="171"/>
      <c r="F595" s="382">
        <v>5.98</v>
      </c>
      <c r="G595" s="382">
        <f t="shared" ref="G595:J595" si="25">G580+G582</f>
        <v>6.7</v>
      </c>
      <c r="H595" s="382">
        <f t="shared" si="25"/>
        <v>28.92</v>
      </c>
      <c r="I595" s="382">
        <v>199.8</v>
      </c>
      <c r="J595" s="382">
        <f t="shared" si="25"/>
        <v>1.31</v>
      </c>
      <c r="K595" s="364"/>
    </row>
    <row r="596" spans="1:11" ht="26.25" customHeight="1">
      <c r="A596" s="118"/>
      <c r="B596" s="301" t="s">
        <v>390</v>
      </c>
      <c r="C596" s="326"/>
      <c r="D596" s="206"/>
      <c r="E596" s="327"/>
      <c r="F596" s="142"/>
      <c r="G596" s="143"/>
      <c r="H596" s="328"/>
      <c r="I596" s="142"/>
      <c r="J596" s="143"/>
      <c r="K596" s="131"/>
    </row>
    <row r="597" spans="1:11" ht="26.25" customHeight="1">
      <c r="A597" s="209" t="s">
        <v>396</v>
      </c>
      <c r="B597" s="118"/>
      <c r="C597" s="135" t="s">
        <v>400</v>
      </c>
      <c r="D597" s="136"/>
      <c r="E597" s="120"/>
      <c r="F597" s="126">
        <v>10.92</v>
      </c>
      <c r="G597" s="127">
        <v>12.113</v>
      </c>
      <c r="H597" s="126">
        <v>47.1</v>
      </c>
      <c r="I597" s="126">
        <v>345.5</v>
      </c>
      <c r="J597" s="127">
        <v>1.83</v>
      </c>
      <c r="K597" s="131" t="s">
        <v>243</v>
      </c>
    </row>
    <row r="598" spans="1:11" ht="26.25" customHeight="1">
      <c r="A598" s="209"/>
      <c r="B598" s="118" t="s">
        <v>75</v>
      </c>
      <c r="C598" s="135"/>
      <c r="D598" s="136">
        <v>92.9</v>
      </c>
      <c r="E598" s="120">
        <v>91.1</v>
      </c>
      <c r="F598" s="126"/>
      <c r="G598" s="127"/>
      <c r="H598" s="126"/>
      <c r="I598" s="126"/>
      <c r="J598" s="127"/>
      <c r="K598" s="131"/>
    </row>
    <row r="599" spans="1:11" ht="26.25" customHeight="1">
      <c r="A599" s="209"/>
      <c r="B599" s="118" t="s">
        <v>76</v>
      </c>
      <c r="C599" s="135"/>
      <c r="D599" s="136">
        <v>6</v>
      </c>
      <c r="E599" s="120">
        <v>6</v>
      </c>
      <c r="F599" s="126"/>
      <c r="G599" s="126"/>
      <c r="H599" s="126"/>
      <c r="I599" s="126"/>
      <c r="J599" s="127"/>
      <c r="K599" s="131"/>
    </row>
    <row r="600" spans="1:11" ht="26.25" customHeight="1">
      <c r="A600" s="209"/>
      <c r="B600" s="118" t="s">
        <v>42</v>
      </c>
      <c r="C600" s="135"/>
      <c r="D600" s="136">
        <v>4.8</v>
      </c>
      <c r="E600" s="120">
        <v>4</v>
      </c>
      <c r="F600" s="126"/>
      <c r="G600" s="127"/>
      <c r="H600" s="126"/>
      <c r="I600" s="126"/>
      <c r="J600" s="127"/>
      <c r="K600" s="131"/>
    </row>
    <row r="601" spans="1:11" ht="26.25" customHeight="1">
      <c r="A601" s="209"/>
      <c r="B601" s="118" t="s">
        <v>27</v>
      </c>
      <c r="C601" s="135"/>
      <c r="D601" s="136">
        <v>8</v>
      </c>
      <c r="E601" s="120">
        <v>8</v>
      </c>
      <c r="F601" s="126"/>
      <c r="G601" s="127"/>
      <c r="H601" s="126"/>
      <c r="I601" s="126"/>
      <c r="J601" s="127"/>
      <c r="K601" s="131"/>
    </row>
    <row r="602" spans="1:11" ht="30.75" customHeight="1">
      <c r="A602" s="209"/>
      <c r="B602" s="118" t="s">
        <v>71</v>
      </c>
      <c r="C602" s="135"/>
      <c r="D602" s="136">
        <v>4</v>
      </c>
      <c r="E602" s="120">
        <v>4</v>
      </c>
      <c r="F602" s="126"/>
      <c r="G602" s="127"/>
      <c r="H602" s="126"/>
      <c r="I602" s="126"/>
      <c r="J602" s="127"/>
      <c r="K602" s="131"/>
    </row>
    <row r="603" spans="1:11" ht="15" customHeight="1">
      <c r="A603" s="209"/>
      <c r="B603" s="118" t="s">
        <v>29</v>
      </c>
      <c r="C603" s="135"/>
      <c r="D603" s="136">
        <v>4</v>
      </c>
      <c r="E603" s="329">
        <v>4</v>
      </c>
      <c r="F603" s="126"/>
      <c r="G603" s="127"/>
      <c r="H603" s="126"/>
      <c r="I603" s="126"/>
      <c r="J603" s="127"/>
      <c r="K603" s="131"/>
    </row>
    <row r="604" spans="1:11" ht="15" customHeight="1">
      <c r="A604" s="209"/>
      <c r="B604" s="118" t="s">
        <v>48</v>
      </c>
      <c r="C604" s="135"/>
      <c r="D604" s="136">
        <v>4</v>
      </c>
      <c r="E604" s="120">
        <v>4</v>
      </c>
      <c r="F604" s="126"/>
      <c r="G604" s="127"/>
      <c r="H604" s="126"/>
      <c r="I604" s="126"/>
      <c r="J604" s="127"/>
      <c r="K604" s="131"/>
    </row>
    <row r="605" spans="1:11" ht="15" customHeight="1">
      <c r="A605" s="209"/>
      <c r="B605" s="280" t="s">
        <v>222</v>
      </c>
      <c r="C605" s="135"/>
      <c r="D605" s="136">
        <v>0.5</v>
      </c>
      <c r="E605" s="120">
        <v>0.5</v>
      </c>
      <c r="F605" s="126"/>
      <c r="G605" s="127"/>
      <c r="H605" s="126"/>
      <c r="I605" s="126"/>
      <c r="J605" s="127"/>
      <c r="K605" s="131"/>
    </row>
    <row r="606" spans="1:11" ht="15" customHeight="1">
      <c r="A606" s="118"/>
      <c r="B606" s="118" t="s">
        <v>397</v>
      </c>
      <c r="C606" s="135"/>
      <c r="D606" s="136"/>
      <c r="E606" s="120">
        <v>30</v>
      </c>
      <c r="F606" s="126"/>
      <c r="G606" s="127"/>
      <c r="H606" s="126"/>
      <c r="I606" s="126"/>
      <c r="J606" s="127"/>
      <c r="K606" s="131"/>
    </row>
    <row r="607" spans="1:11" ht="15" customHeight="1">
      <c r="A607" s="118"/>
      <c r="B607" s="118" t="s">
        <v>398</v>
      </c>
      <c r="C607" s="135"/>
      <c r="D607" s="136">
        <v>7.5</v>
      </c>
      <c r="E607" s="120">
        <v>7.5</v>
      </c>
      <c r="F607" s="126"/>
      <c r="G607" s="127"/>
      <c r="H607" s="126"/>
      <c r="I607" s="126"/>
      <c r="J607" s="127"/>
      <c r="K607" s="131"/>
    </row>
    <row r="608" spans="1:11" ht="15" customHeight="1">
      <c r="A608" s="118"/>
      <c r="B608" s="118" t="s">
        <v>59</v>
      </c>
      <c r="C608" s="135"/>
      <c r="D608" s="136">
        <v>1.5</v>
      </c>
      <c r="E608" s="120">
        <v>1.5</v>
      </c>
      <c r="F608" s="126"/>
      <c r="G608" s="127"/>
      <c r="H608" s="126"/>
      <c r="I608" s="126"/>
      <c r="J608" s="127"/>
      <c r="K608" s="131"/>
    </row>
    <row r="609" spans="1:11" ht="15" customHeight="1">
      <c r="A609" s="118"/>
      <c r="B609" s="118" t="s">
        <v>399</v>
      </c>
      <c r="C609" s="135"/>
      <c r="D609" s="136">
        <v>1.35</v>
      </c>
      <c r="E609" s="120">
        <v>1.35</v>
      </c>
      <c r="F609" s="126"/>
      <c r="G609" s="127"/>
      <c r="H609" s="126"/>
      <c r="I609" s="126"/>
      <c r="J609" s="127"/>
      <c r="K609" s="131"/>
    </row>
    <row r="610" spans="1:11" ht="15" customHeight="1">
      <c r="A610" s="118"/>
      <c r="B610" s="118" t="s">
        <v>64</v>
      </c>
      <c r="C610" s="135"/>
      <c r="D610" s="136">
        <v>24</v>
      </c>
      <c r="E610" s="120">
        <v>24</v>
      </c>
      <c r="F610" s="126"/>
      <c r="G610" s="127"/>
      <c r="H610" s="126"/>
      <c r="I610" s="126"/>
      <c r="J610" s="127"/>
      <c r="K610" s="131"/>
    </row>
    <row r="611" spans="1:11" ht="24.75" customHeight="1">
      <c r="A611" s="209" t="s">
        <v>354</v>
      </c>
      <c r="B611" s="118"/>
      <c r="C611" s="119" t="s">
        <v>175</v>
      </c>
      <c r="D611" s="136"/>
      <c r="E611" s="119"/>
      <c r="F611" s="127">
        <v>0.50849999999999995</v>
      </c>
      <c r="G611" s="126">
        <v>0.20849999999999996</v>
      </c>
      <c r="H611" s="127">
        <v>15.569999999999999</v>
      </c>
      <c r="I611" s="126">
        <v>66.149999999999991</v>
      </c>
      <c r="J611" s="136">
        <v>75</v>
      </c>
      <c r="K611" s="131" t="s">
        <v>355</v>
      </c>
    </row>
    <row r="612" spans="1:11" ht="17.25" customHeight="1">
      <c r="A612" s="209"/>
      <c r="B612" s="118" t="s">
        <v>356</v>
      </c>
      <c r="C612" s="119"/>
      <c r="D612" s="136">
        <v>15.3</v>
      </c>
      <c r="E612" s="119">
        <v>15</v>
      </c>
      <c r="F612" s="127"/>
      <c r="G612" s="126"/>
      <c r="H612" s="127"/>
      <c r="I612" s="126"/>
      <c r="J612" s="136"/>
      <c r="K612" s="131"/>
    </row>
    <row r="613" spans="1:11" ht="17.25" customHeight="1">
      <c r="A613" s="209"/>
      <c r="B613" s="118" t="s">
        <v>59</v>
      </c>
      <c r="C613" s="119"/>
      <c r="D613" s="136">
        <v>5</v>
      </c>
      <c r="E613" s="119">
        <v>5</v>
      </c>
      <c r="F613" s="127"/>
      <c r="G613" s="126"/>
      <c r="H613" s="127"/>
      <c r="I613" s="126"/>
      <c r="J613" s="136"/>
      <c r="K613" s="131"/>
    </row>
    <row r="614" spans="1:11" ht="17.25" customHeight="1" thickBot="1">
      <c r="A614" s="209"/>
      <c r="B614" s="118" t="s">
        <v>64</v>
      </c>
      <c r="C614" s="119"/>
      <c r="D614" s="136">
        <v>150</v>
      </c>
      <c r="E614" s="119">
        <v>150</v>
      </c>
      <c r="F614" s="127"/>
      <c r="G614" s="126"/>
      <c r="H614" s="127"/>
      <c r="I614" s="126"/>
      <c r="J614" s="136"/>
      <c r="K614" s="131"/>
    </row>
    <row r="615" spans="1:11" ht="15" customHeight="1" thickBot="1">
      <c r="A615" s="282" t="s">
        <v>37</v>
      </c>
      <c r="B615" s="283"/>
      <c r="C615" s="287">
        <v>285</v>
      </c>
      <c r="D615" s="276"/>
      <c r="E615" s="275"/>
      <c r="F615" s="300">
        <v>11.01</v>
      </c>
      <c r="G615" s="300">
        <f t="shared" ref="G615:J615" si="26">SUM(G596:G614)</f>
        <v>12.3215</v>
      </c>
      <c r="H615" s="300">
        <v>53.27</v>
      </c>
      <c r="I615" s="300">
        <v>367.45</v>
      </c>
      <c r="J615" s="300">
        <f t="shared" si="26"/>
        <v>76.83</v>
      </c>
      <c r="K615" s="286"/>
    </row>
    <row r="616" spans="1:11" ht="15" customHeight="1" thickBot="1">
      <c r="A616" s="282" t="s">
        <v>60</v>
      </c>
      <c r="B616" s="311"/>
      <c r="C616" s="287">
        <f>C526+C529+C578+C615+C595</f>
        <v>1496</v>
      </c>
      <c r="D616" s="287"/>
      <c r="E616" s="287"/>
      <c r="F616" s="121">
        <f t="shared" ref="F616:J616" si="27">F526+F529+F578+F615+F595</f>
        <v>41.775301853227845</v>
      </c>
      <c r="G616" s="121">
        <f t="shared" si="27"/>
        <v>47.25725614318808</v>
      </c>
      <c r="H616" s="121">
        <f t="shared" si="27"/>
        <v>209.19089326019497</v>
      </c>
      <c r="I616" s="121">
        <f t="shared" si="27"/>
        <v>1401.8902041173128</v>
      </c>
      <c r="J616" s="121">
        <f t="shared" si="27"/>
        <v>92.65</v>
      </c>
      <c r="K616" s="384"/>
    </row>
    <row r="617" spans="1:11" ht="15" customHeight="1">
      <c r="A617" s="260"/>
      <c r="B617" s="260"/>
      <c r="C617" s="385"/>
      <c r="D617" s="385"/>
      <c r="E617" s="385"/>
      <c r="F617" s="385"/>
      <c r="G617" s="334"/>
      <c r="H617" s="334"/>
      <c r="I617" s="334"/>
      <c r="J617" s="334"/>
      <c r="K617" s="118"/>
    </row>
    <row r="618" spans="1:11" ht="15.75" customHeight="1" thickBot="1">
      <c r="A618" s="259" t="s">
        <v>101</v>
      </c>
      <c r="B618" s="261"/>
      <c r="C618" s="418"/>
      <c r="D618" s="408"/>
      <c r="K618" s="260"/>
    </row>
    <row r="619" spans="1:11" ht="23.25" customHeight="1">
      <c r="A619" s="264" t="s">
        <v>3</v>
      </c>
      <c r="B619" s="265"/>
      <c r="C619" s="266" t="s">
        <v>4</v>
      </c>
      <c r="D619" s="291" t="s">
        <v>5</v>
      </c>
      <c r="E619" s="290" t="s">
        <v>5</v>
      </c>
      <c r="F619" s="476" t="s">
        <v>6</v>
      </c>
      <c r="G619" s="477"/>
      <c r="H619" s="478"/>
      <c r="I619" s="122" t="s">
        <v>7</v>
      </c>
      <c r="J619" s="431" t="s">
        <v>8</v>
      </c>
      <c r="K619" s="266" t="s">
        <v>62</v>
      </c>
    </row>
    <row r="620" spans="1:11" ht="15.75" customHeight="1" thickBot="1">
      <c r="A620" s="209" t="s">
        <v>10</v>
      </c>
      <c r="B620" s="118"/>
      <c r="C620" s="137" t="s">
        <v>11</v>
      </c>
      <c r="D620" s="120" t="s">
        <v>12</v>
      </c>
      <c r="E620" s="119" t="s">
        <v>12</v>
      </c>
      <c r="F620" s="270"/>
      <c r="G620" s="271"/>
      <c r="H620" s="271"/>
      <c r="I620" s="126" t="s">
        <v>126</v>
      </c>
      <c r="J620" s="127"/>
      <c r="K620" s="137" t="s">
        <v>63</v>
      </c>
    </row>
    <row r="621" spans="1:11" ht="15.75" customHeight="1" thickBot="1">
      <c r="A621" s="273"/>
      <c r="B621" s="274"/>
      <c r="C621" s="269"/>
      <c r="D621" s="299" t="s">
        <v>14</v>
      </c>
      <c r="E621" s="299" t="s">
        <v>15</v>
      </c>
      <c r="F621" s="275" t="s">
        <v>16</v>
      </c>
      <c r="G621" s="275" t="s">
        <v>17</v>
      </c>
      <c r="H621" s="276" t="s">
        <v>18</v>
      </c>
      <c r="I621" s="275" t="s">
        <v>19</v>
      </c>
      <c r="J621" s="277" t="s">
        <v>20</v>
      </c>
      <c r="K621" s="269"/>
    </row>
    <row r="622" spans="1:11" ht="15" customHeight="1">
      <c r="A622" s="209"/>
      <c r="B622" s="260" t="s">
        <v>21</v>
      </c>
      <c r="C622" s="266"/>
      <c r="D622" s="136"/>
      <c r="E622" s="290"/>
      <c r="F622" s="127"/>
      <c r="G622" s="122"/>
      <c r="H622" s="127"/>
      <c r="I622" s="122"/>
      <c r="J622" s="431"/>
      <c r="K622" s="131"/>
    </row>
    <row r="623" spans="1:11" ht="23.25" customHeight="1">
      <c r="A623" s="209" t="s">
        <v>302</v>
      </c>
      <c r="B623" s="118"/>
      <c r="C623" s="137" t="s">
        <v>325</v>
      </c>
      <c r="D623" s="136"/>
      <c r="E623" s="119"/>
      <c r="F623" s="127">
        <v>5.3089520958083831</v>
      </c>
      <c r="G623" s="126">
        <v>4.8656586826347308</v>
      </c>
      <c r="H623" s="127">
        <v>35.493922155688622</v>
      </c>
      <c r="I623" s="126">
        <v>207.36047904191614</v>
      </c>
      <c r="J623" s="136">
        <v>0.67</v>
      </c>
      <c r="K623" s="131" t="s">
        <v>134</v>
      </c>
    </row>
    <row r="624" spans="1:11" ht="15" customHeight="1">
      <c r="A624" s="209"/>
      <c r="B624" s="118" t="s">
        <v>95</v>
      </c>
      <c r="C624" s="137"/>
      <c r="D624" s="136">
        <v>18</v>
      </c>
      <c r="E624" s="119">
        <v>18</v>
      </c>
      <c r="F624" s="136"/>
      <c r="G624" s="119"/>
      <c r="H624" s="136"/>
      <c r="I624" s="119"/>
      <c r="J624" s="136"/>
      <c r="K624" s="131"/>
    </row>
    <row r="625" spans="1:11" ht="15" customHeight="1">
      <c r="A625" s="209"/>
      <c r="B625" s="118" t="s">
        <v>25</v>
      </c>
      <c r="C625" s="137"/>
      <c r="D625" s="136">
        <v>70</v>
      </c>
      <c r="E625" s="119">
        <v>70</v>
      </c>
      <c r="F625" s="136"/>
      <c r="G625" s="119"/>
      <c r="H625" s="136"/>
      <c r="I625" s="119"/>
      <c r="J625" s="136"/>
      <c r="K625" s="131"/>
    </row>
    <row r="626" spans="1:11" ht="15" customHeight="1">
      <c r="A626" s="209"/>
      <c r="B626" s="118" t="s">
        <v>26</v>
      </c>
      <c r="C626" s="137"/>
      <c r="D626" s="136">
        <v>53</v>
      </c>
      <c r="E626" s="119">
        <v>53</v>
      </c>
      <c r="F626" s="136"/>
      <c r="G626" s="119"/>
      <c r="H626" s="136"/>
      <c r="I626" s="119"/>
      <c r="J626" s="136"/>
      <c r="K626" s="131"/>
    </row>
    <row r="627" spans="1:11" ht="15" customHeight="1">
      <c r="A627" s="209"/>
      <c r="B627" s="118" t="s">
        <v>27</v>
      </c>
      <c r="C627" s="137"/>
      <c r="D627" s="136">
        <v>2</v>
      </c>
      <c r="E627" s="119">
        <v>2</v>
      </c>
      <c r="F627" s="136"/>
      <c r="G627" s="119"/>
      <c r="H627" s="136"/>
      <c r="I627" s="119"/>
      <c r="J627" s="136"/>
      <c r="K627" s="131"/>
    </row>
    <row r="628" spans="1:11" ht="15" customHeight="1">
      <c r="A628" s="209"/>
      <c r="B628" s="280" t="s">
        <v>222</v>
      </c>
      <c r="C628" s="137"/>
      <c r="D628" s="136">
        <v>0.4</v>
      </c>
      <c r="E628" s="119">
        <v>0.4</v>
      </c>
      <c r="F628" s="136"/>
      <c r="G628" s="119"/>
      <c r="H628" s="136"/>
      <c r="I628" s="119"/>
      <c r="J628" s="136"/>
      <c r="K628" s="131"/>
    </row>
    <row r="629" spans="1:11" ht="15" customHeight="1">
      <c r="A629" s="209"/>
      <c r="B629" s="118" t="s">
        <v>29</v>
      </c>
      <c r="C629" s="137"/>
      <c r="D629" s="138">
        <v>3</v>
      </c>
      <c r="E629" s="137">
        <v>3</v>
      </c>
      <c r="F629" s="127"/>
      <c r="G629" s="126"/>
      <c r="H629" s="127"/>
      <c r="I629" s="126"/>
      <c r="J629" s="127"/>
      <c r="K629" s="131"/>
    </row>
    <row r="630" spans="1:11" ht="23.25" customHeight="1">
      <c r="A630" s="209" t="s">
        <v>30</v>
      </c>
      <c r="B630" s="118"/>
      <c r="C630" s="137" t="s">
        <v>316</v>
      </c>
      <c r="D630" s="119"/>
      <c r="E630" s="119"/>
      <c r="F630" s="125">
        <v>2.8494000000000002</v>
      </c>
      <c r="G630" s="126">
        <v>2.4102000000000001</v>
      </c>
      <c r="H630" s="127">
        <v>14.351400000000002</v>
      </c>
      <c r="I630" s="126">
        <v>90.54</v>
      </c>
      <c r="J630" s="136">
        <v>1.17</v>
      </c>
      <c r="K630" s="131" t="s">
        <v>31</v>
      </c>
    </row>
    <row r="631" spans="1:11" ht="15" customHeight="1">
      <c r="A631" s="209"/>
      <c r="B631" s="118" t="s">
        <v>32</v>
      </c>
      <c r="C631" s="137"/>
      <c r="D631" s="119">
        <v>2.5</v>
      </c>
      <c r="E631" s="119">
        <v>2.5</v>
      </c>
      <c r="F631" s="120"/>
      <c r="G631" s="119"/>
      <c r="H631" s="136"/>
      <c r="I631" s="119"/>
      <c r="J631" s="136"/>
      <c r="K631" s="131"/>
    </row>
    <row r="632" spans="1:11" ht="15" customHeight="1">
      <c r="A632" s="209"/>
      <c r="B632" s="118" t="s">
        <v>27</v>
      </c>
      <c r="C632" s="137"/>
      <c r="D632" s="119">
        <v>6</v>
      </c>
      <c r="E632" s="119">
        <v>6</v>
      </c>
      <c r="F632" s="120"/>
      <c r="G632" s="119"/>
      <c r="H632" s="136"/>
      <c r="I632" s="119"/>
      <c r="J632" s="136"/>
      <c r="K632" s="131"/>
    </row>
    <row r="633" spans="1:11" ht="15" customHeight="1">
      <c r="A633" s="268"/>
      <c r="B633" s="118" t="s">
        <v>25</v>
      </c>
      <c r="C633" s="137"/>
      <c r="D633" s="119">
        <v>90</v>
      </c>
      <c r="E633" s="119">
        <v>90</v>
      </c>
      <c r="F633" s="120"/>
      <c r="G633" s="119"/>
      <c r="H633" s="136"/>
      <c r="I633" s="119"/>
      <c r="J633" s="136"/>
      <c r="K633" s="131"/>
    </row>
    <row r="634" spans="1:11" ht="15" customHeight="1">
      <c r="A634" s="268"/>
      <c r="B634" s="118" t="s">
        <v>26</v>
      </c>
      <c r="C634" s="137"/>
      <c r="D634" s="120">
        <v>108</v>
      </c>
      <c r="E634" s="119">
        <v>108</v>
      </c>
      <c r="F634" s="120"/>
      <c r="G634" s="119"/>
      <c r="H634" s="136"/>
      <c r="I634" s="119"/>
      <c r="J634" s="136"/>
      <c r="K634" s="131"/>
    </row>
    <row r="635" spans="1:11" ht="27.75" customHeight="1">
      <c r="A635" s="204" t="s">
        <v>33</v>
      </c>
      <c r="B635" s="118"/>
      <c r="C635" s="137" t="s">
        <v>128</v>
      </c>
      <c r="D635" s="136"/>
      <c r="E635" s="119"/>
      <c r="F635" s="136">
        <v>1.915</v>
      </c>
      <c r="G635" s="119">
        <v>4.3549999999999995</v>
      </c>
      <c r="H635" s="136">
        <v>12.920000000000002</v>
      </c>
      <c r="I635" s="119">
        <v>98.500000000000014</v>
      </c>
      <c r="J635" s="136"/>
      <c r="K635" s="131" t="s">
        <v>35</v>
      </c>
    </row>
    <row r="636" spans="1:11" ht="15" customHeight="1">
      <c r="A636" s="268"/>
      <c r="B636" s="118" t="s">
        <v>36</v>
      </c>
      <c r="C636" s="137"/>
      <c r="D636" s="136">
        <v>25</v>
      </c>
      <c r="E636" s="119">
        <v>25</v>
      </c>
      <c r="F636" s="136"/>
      <c r="G636" s="119"/>
      <c r="H636" s="136"/>
      <c r="I636" s="119"/>
      <c r="J636" s="136"/>
      <c r="K636" s="131"/>
    </row>
    <row r="637" spans="1:11" ht="15" customHeight="1">
      <c r="A637" s="268"/>
      <c r="B637" s="118" t="s">
        <v>29</v>
      </c>
      <c r="C637" s="137"/>
      <c r="D637" s="136">
        <v>5</v>
      </c>
      <c r="E637" s="119">
        <v>5</v>
      </c>
      <c r="F637" s="136" t="s">
        <v>1</v>
      </c>
      <c r="G637" s="119"/>
      <c r="H637" s="136"/>
      <c r="I637" s="119"/>
      <c r="J637" s="136"/>
      <c r="K637" s="131"/>
    </row>
    <row r="638" spans="1:11" ht="23.25" customHeight="1" thickBot="1">
      <c r="A638" s="209" t="s">
        <v>357</v>
      </c>
      <c r="B638" s="118" t="s">
        <v>358</v>
      </c>
      <c r="C638" s="135">
        <v>10</v>
      </c>
      <c r="D638" s="138">
        <v>10.199999999999999</v>
      </c>
      <c r="E638" s="137">
        <v>10</v>
      </c>
      <c r="F638" s="127">
        <v>2.63</v>
      </c>
      <c r="G638" s="126">
        <v>2.66</v>
      </c>
      <c r="H638" s="127"/>
      <c r="I638" s="126">
        <v>34.333333333333336</v>
      </c>
      <c r="J638" s="127">
        <v>7.0000000000000007E-2</v>
      </c>
      <c r="K638" s="131" t="s">
        <v>359</v>
      </c>
    </row>
    <row r="639" spans="1:11" ht="15.75" customHeight="1" thickBot="1">
      <c r="A639" s="282" t="s">
        <v>37</v>
      </c>
      <c r="B639" s="283"/>
      <c r="C639" s="284">
        <v>369</v>
      </c>
      <c r="D639" s="298"/>
      <c r="E639" s="299"/>
      <c r="F639" s="121">
        <f>F623+F630</f>
        <v>8.1583520958083824</v>
      </c>
      <c r="G639" s="121">
        <v>9.84</v>
      </c>
      <c r="H639" s="121">
        <v>42.62</v>
      </c>
      <c r="I639" s="121">
        <v>293.69</v>
      </c>
      <c r="J639" s="121">
        <f t="shared" ref="J639" si="28">J623+J630+J635+J638</f>
        <v>1.91</v>
      </c>
      <c r="K639" s="286"/>
    </row>
    <row r="640" spans="1:11" ht="15" customHeight="1">
      <c r="A640" s="264"/>
      <c r="B640" s="278" t="s">
        <v>38</v>
      </c>
      <c r="C640" s="317"/>
      <c r="D640" s="337"/>
      <c r="E640" s="290"/>
      <c r="F640" s="431"/>
      <c r="G640" s="122"/>
      <c r="H640" s="431"/>
      <c r="I640" s="122"/>
      <c r="J640" s="431"/>
      <c r="K640" s="279"/>
    </row>
    <row r="641" spans="1:17" ht="23.25" customHeight="1" thickBot="1">
      <c r="A641" s="209" t="s">
        <v>52</v>
      </c>
      <c r="B641" s="118"/>
      <c r="C641" s="137">
        <v>100</v>
      </c>
      <c r="D641" s="136">
        <v>100</v>
      </c>
      <c r="E641" s="119">
        <v>100</v>
      </c>
      <c r="F641" s="127">
        <v>0.4</v>
      </c>
      <c r="G641" s="126">
        <v>0.4</v>
      </c>
      <c r="H641" s="127">
        <v>9.8000000000000007</v>
      </c>
      <c r="I641" s="126">
        <v>47</v>
      </c>
      <c r="J641" s="127">
        <v>10</v>
      </c>
      <c r="K641" s="126" t="s">
        <v>146</v>
      </c>
    </row>
    <row r="642" spans="1:17" ht="15.75" customHeight="1" thickBot="1">
      <c r="A642" s="282" t="s">
        <v>37</v>
      </c>
      <c r="B642" s="283"/>
      <c r="C642" s="287">
        <v>100</v>
      </c>
      <c r="D642" s="298"/>
      <c r="E642" s="299"/>
      <c r="F642" s="300">
        <f>F641</f>
        <v>0.4</v>
      </c>
      <c r="G642" s="121">
        <f>G641</f>
        <v>0.4</v>
      </c>
      <c r="H642" s="300">
        <f>H641</f>
        <v>9.8000000000000007</v>
      </c>
      <c r="I642" s="121">
        <f>I641</f>
        <v>47</v>
      </c>
      <c r="J642" s="300">
        <f>J641</f>
        <v>10</v>
      </c>
      <c r="K642" s="286"/>
    </row>
    <row r="643" spans="1:17" ht="15" customHeight="1">
      <c r="A643" s="209"/>
      <c r="B643" s="260" t="s">
        <v>40</v>
      </c>
      <c r="C643" s="135"/>
      <c r="D643" s="136"/>
      <c r="E643" s="119"/>
      <c r="F643" s="127"/>
      <c r="G643" s="122"/>
      <c r="H643" s="127"/>
      <c r="I643" s="122"/>
      <c r="J643" s="127"/>
      <c r="K643" s="381"/>
    </row>
    <row r="644" spans="1:17" ht="23.25" customHeight="1">
      <c r="A644" s="209" t="s">
        <v>469</v>
      </c>
      <c r="B644" s="280"/>
      <c r="C644" s="119">
        <v>40</v>
      </c>
      <c r="D644" s="127"/>
      <c r="E644" s="126"/>
      <c r="F644" s="127">
        <v>0.82</v>
      </c>
      <c r="G644" s="126">
        <v>1.47</v>
      </c>
      <c r="H644" s="127">
        <v>3.16</v>
      </c>
      <c r="I644" s="126">
        <v>30.8</v>
      </c>
      <c r="J644" s="127">
        <v>6.83</v>
      </c>
      <c r="K644" s="131" t="s">
        <v>471</v>
      </c>
    </row>
    <row r="645" spans="1:17" ht="13.5" customHeight="1" thickBot="1">
      <c r="A645" s="209"/>
      <c r="B645" s="280" t="s">
        <v>221</v>
      </c>
      <c r="C645" s="119"/>
      <c r="D645" s="127">
        <v>57.5</v>
      </c>
      <c r="E645" s="126">
        <v>46</v>
      </c>
      <c r="F645" s="127"/>
      <c r="G645" s="126"/>
      <c r="H645" s="127"/>
      <c r="I645" s="126"/>
      <c r="J645" s="127"/>
      <c r="K645" s="131"/>
    </row>
    <row r="646" spans="1:17" ht="14.25" customHeight="1">
      <c r="A646" s="209"/>
      <c r="B646" s="280" t="s">
        <v>47</v>
      </c>
      <c r="C646" s="119"/>
      <c r="D646" s="127">
        <v>1.4</v>
      </c>
      <c r="E646" s="126">
        <v>1.4</v>
      </c>
      <c r="F646" s="127"/>
      <c r="G646" s="126"/>
      <c r="H646" s="127"/>
      <c r="I646" s="126"/>
      <c r="J646" s="127"/>
      <c r="K646" s="131"/>
      <c r="Q646" s="386"/>
    </row>
    <row r="647" spans="1:17" ht="16.5" customHeight="1">
      <c r="A647" s="209"/>
      <c r="B647" s="280" t="s">
        <v>46</v>
      </c>
      <c r="C647" s="119"/>
      <c r="D647" s="126">
        <v>1</v>
      </c>
      <c r="E647" s="226">
        <v>0.8</v>
      </c>
      <c r="F647" s="127"/>
      <c r="G647" s="126"/>
      <c r="H647" s="127"/>
      <c r="I647" s="126"/>
      <c r="J647" s="127"/>
      <c r="K647" s="131"/>
    </row>
    <row r="648" spans="1:17" ht="13.5" customHeight="1">
      <c r="A648" s="209"/>
      <c r="B648" s="280" t="s">
        <v>41</v>
      </c>
      <c r="C648" s="119"/>
      <c r="D648" s="126">
        <v>1.9</v>
      </c>
      <c r="E648" s="226">
        <v>1.6</v>
      </c>
      <c r="F648" s="127"/>
      <c r="G648" s="126"/>
      <c r="H648" s="127"/>
      <c r="I648" s="126"/>
      <c r="J648" s="127"/>
      <c r="K648" s="131"/>
    </row>
    <row r="649" spans="1:17" ht="13.5" customHeight="1">
      <c r="A649" s="209"/>
      <c r="B649" s="280" t="s">
        <v>470</v>
      </c>
      <c r="C649" s="119"/>
      <c r="D649" s="126">
        <v>0.5</v>
      </c>
      <c r="E649" s="226">
        <v>0.5</v>
      </c>
      <c r="F649" s="127"/>
      <c r="G649" s="126"/>
      <c r="H649" s="127"/>
      <c r="I649" s="126"/>
      <c r="J649" s="127"/>
      <c r="K649" s="131"/>
    </row>
    <row r="650" spans="1:17" ht="13.5" customHeight="1">
      <c r="A650" s="209"/>
      <c r="B650" s="280" t="s">
        <v>222</v>
      </c>
      <c r="C650" s="119"/>
      <c r="D650" s="126">
        <v>0.2</v>
      </c>
      <c r="E650" s="226">
        <v>0.2</v>
      </c>
      <c r="F650" s="127"/>
      <c r="G650" s="126"/>
      <c r="H650" s="127"/>
      <c r="I650" s="126"/>
      <c r="J650" s="127"/>
      <c r="K650" s="131"/>
    </row>
    <row r="651" spans="1:17" ht="13.5" customHeight="1">
      <c r="A651" s="209"/>
      <c r="B651" s="280" t="s">
        <v>220</v>
      </c>
      <c r="C651" s="119"/>
      <c r="D651" s="126">
        <v>0.3</v>
      </c>
      <c r="E651" s="226">
        <v>0.3</v>
      </c>
      <c r="F651" s="127"/>
      <c r="G651" s="126"/>
      <c r="H651" s="127"/>
      <c r="I651" s="126"/>
      <c r="J651" s="127"/>
      <c r="K651" s="131"/>
    </row>
    <row r="652" spans="1:17" ht="13.5" customHeight="1">
      <c r="A652" s="209"/>
      <c r="B652" s="280" t="s">
        <v>148</v>
      </c>
      <c r="C652" s="119"/>
      <c r="D652" s="126">
        <v>0.96</v>
      </c>
      <c r="E652" s="226">
        <v>0.96</v>
      </c>
      <c r="F652" s="127"/>
      <c r="G652" s="126"/>
      <c r="H652" s="127"/>
      <c r="I652" s="126"/>
      <c r="J652" s="127"/>
      <c r="K652" s="131"/>
    </row>
    <row r="653" spans="1:17" ht="34.5" customHeight="1">
      <c r="A653" s="204" t="s">
        <v>444</v>
      </c>
      <c r="B653" s="118"/>
      <c r="C653" s="135" t="s">
        <v>131</v>
      </c>
      <c r="D653" s="318"/>
      <c r="E653" s="330"/>
      <c r="F653" s="198">
        <v>4.9361666666666668</v>
      </c>
      <c r="G653" s="140">
        <v>3.1321666666666665</v>
      </c>
      <c r="H653" s="139">
        <v>11.325500000000002</v>
      </c>
      <c r="I653" s="140">
        <v>101.38333333333334</v>
      </c>
      <c r="J653" s="387">
        <v>3.5</v>
      </c>
      <c r="K653" s="131" t="s">
        <v>425</v>
      </c>
    </row>
    <row r="654" spans="1:17" ht="34.5" customHeight="1">
      <c r="A654" s="204"/>
      <c r="B654" s="118" t="s">
        <v>401</v>
      </c>
      <c r="C654" s="135"/>
      <c r="D654" s="330">
        <v>16</v>
      </c>
      <c r="E654" s="329">
        <v>16</v>
      </c>
      <c r="F654" s="198"/>
      <c r="G654" s="140"/>
      <c r="H654" s="139"/>
      <c r="I654" s="140"/>
      <c r="J654" s="387"/>
      <c r="K654" s="131"/>
    </row>
    <row r="655" spans="1:17" ht="18" customHeight="1">
      <c r="A655" s="204"/>
      <c r="B655" s="118" t="s">
        <v>381</v>
      </c>
      <c r="C655" s="135"/>
      <c r="D655" s="330"/>
      <c r="E655" s="329">
        <v>10</v>
      </c>
      <c r="F655" s="198"/>
      <c r="G655" s="140"/>
      <c r="H655" s="139"/>
      <c r="I655" s="140"/>
      <c r="J655" s="387"/>
      <c r="K655" s="131"/>
    </row>
    <row r="656" spans="1:17" ht="15" customHeight="1">
      <c r="A656" s="209"/>
      <c r="B656" s="118" t="s">
        <v>138</v>
      </c>
      <c r="C656" s="135"/>
      <c r="D656" s="119">
        <v>66.599999999999994</v>
      </c>
      <c r="E656" s="136">
        <v>50</v>
      </c>
      <c r="F656" s="125"/>
      <c r="G656" s="126"/>
      <c r="H656" s="127"/>
      <c r="I656" s="126"/>
      <c r="J656" s="226"/>
      <c r="K656" s="131"/>
    </row>
    <row r="657" spans="1:11" ht="15" customHeight="1">
      <c r="A657" s="209"/>
      <c r="B657" s="118" t="s">
        <v>46</v>
      </c>
      <c r="C657" s="135"/>
      <c r="D657" s="119">
        <v>7.5</v>
      </c>
      <c r="E657" s="136">
        <v>6</v>
      </c>
      <c r="F657" s="125"/>
      <c r="G657" s="126"/>
      <c r="H657" s="127"/>
      <c r="I657" s="126"/>
      <c r="J657" s="226"/>
      <c r="K657" s="131"/>
    </row>
    <row r="658" spans="1:11" ht="15" customHeight="1">
      <c r="A658" s="209"/>
      <c r="B658" s="118" t="s">
        <v>41</v>
      </c>
      <c r="C658" s="135"/>
      <c r="D658" s="119">
        <v>7.2</v>
      </c>
      <c r="E658" s="136">
        <v>6</v>
      </c>
      <c r="F658" s="125"/>
      <c r="G658" s="126"/>
      <c r="H658" s="127"/>
      <c r="I658" s="126"/>
      <c r="J658" s="226"/>
      <c r="K658" s="131"/>
    </row>
    <row r="659" spans="1:11" ht="15" customHeight="1">
      <c r="A659" s="209"/>
      <c r="B659" s="118" t="s">
        <v>47</v>
      </c>
      <c r="C659" s="135"/>
      <c r="D659" s="119">
        <v>1.5</v>
      </c>
      <c r="E659" s="136">
        <v>1.5</v>
      </c>
      <c r="F659" s="125"/>
      <c r="G659" s="126"/>
      <c r="H659" s="127"/>
      <c r="I659" s="126"/>
      <c r="J659" s="226"/>
      <c r="K659" s="131"/>
    </row>
    <row r="660" spans="1:11" ht="15" customHeight="1">
      <c r="A660" s="209"/>
      <c r="B660" s="118" t="s">
        <v>222</v>
      </c>
      <c r="C660" s="135"/>
      <c r="D660" s="119">
        <v>0.5</v>
      </c>
      <c r="E660" s="136">
        <v>0.5</v>
      </c>
      <c r="F660" s="125"/>
      <c r="G660" s="126"/>
      <c r="H660" s="127"/>
      <c r="I660" s="126"/>
      <c r="J660" s="226"/>
      <c r="K660" s="131"/>
    </row>
    <row r="661" spans="1:11" ht="15" customHeight="1">
      <c r="A661" s="209"/>
      <c r="B661" s="118" t="s">
        <v>85</v>
      </c>
      <c r="C661" s="135"/>
      <c r="D661" s="119">
        <v>112.5</v>
      </c>
      <c r="E661" s="136">
        <v>112.5</v>
      </c>
      <c r="F661" s="125"/>
      <c r="G661" s="126"/>
      <c r="H661" s="127"/>
      <c r="I661" s="126"/>
      <c r="J661" s="226"/>
      <c r="K661" s="131"/>
    </row>
    <row r="662" spans="1:11" ht="15" customHeight="1">
      <c r="A662" s="209"/>
      <c r="B662" s="118" t="s">
        <v>371</v>
      </c>
      <c r="C662" s="135"/>
      <c r="D662" s="119"/>
      <c r="E662" s="136">
        <v>15</v>
      </c>
      <c r="F662" s="125"/>
      <c r="G662" s="126"/>
      <c r="H662" s="127"/>
      <c r="I662" s="126"/>
      <c r="J662" s="226"/>
      <c r="K662" s="131"/>
    </row>
    <row r="663" spans="1:11" ht="15" customHeight="1">
      <c r="A663" s="209"/>
      <c r="B663" s="118" t="s">
        <v>96</v>
      </c>
      <c r="C663" s="135"/>
      <c r="D663" s="119">
        <v>4.5999999999999996</v>
      </c>
      <c r="E663" s="136">
        <v>4.5999999999999996</v>
      </c>
      <c r="F663" s="125"/>
      <c r="G663" s="126"/>
      <c r="H663" s="127"/>
      <c r="I663" s="126"/>
      <c r="J663" s="226"/>
      <c r="K663" s="131"/>
    </row>
    <row r="664" spans="1:11" ht="15" customHeight="1">
      <c r="A664" s="209"/>
      <c r="B664" s="118" t="s">
        <v>29</v>
      </c>
      <c r="C664" s="135"/>
      <c r="D664" s="119">
        <v>0.5</v>
      </c>
      <c r="E664" s="136">
        <v>0.5</v>
      </c>
      <c r="F664" s="125"/>
      <c r="G664" s="126"/>
      <c r="H664" s="127"/>
      <c r="I664" s="126"/>
      <c r="J664" s="226"/>
      <c r="K664" s="131"/>
    </row>
    <row r="665" spans="1:11" ht="15" customHeight="1">
      <c r="A665" s="209"/>
      <c r="B665" s="118" t="s">
        <v>54</v>
      </c>
      <c r="C665" s="135"/>
      <c r="D665" s="119">
        <v>1.6</v>
      </c>
      <c r="E665" s="136">
        <v>1.32</v>
      </c>
      <c r="F665" s="125"/>
      <c r="G665" s="126"/>
      <c r="H665" s="127"/>
      <c r="I665" s="126"/>
      <c r="J665" s="226"/>
      <c r="K665" s="131"/>
    </row>
    <row r="666" spans="1:11" ht="15" customHeight="1">
      <c r="A666" s="209"/>
      <c r="B666" s="118" t="s">
        <v>64</v>
      </c>
      <c r="C666" s="135"/>
      <c r="D666" s="119">
        <v>7.3</v>
      </c>
      <c r="E666" s="136">
        <v>7.3</v>
      </c>
      <c r="F666" s="125"/>
      <c r="G666" s="126"/>
      <c r="H666" s="127"/>
      <c r="I666" s="126"/>
      <c r="J666" s="226"/>
      <c r="K666" s="131"/>
    </row>
    <row r="667" spans="1:11" ht="15" customHeight="1">
      <c r="A667" s="209"/>
      <c r="B667" s="118" t="s">
        <v>251</v>
      </c>
      <c r="C667" s="135"/>
      <c r="D667" s="119">
        <v>0.1</v>
      </c>
      <c r="E667" s="136">
        <v>0.1</v>
      </c>
      <c r="F667" s="125"/>
      <c r="G667" s="126"/>
      <c r="H667" s="127"/>
      <c r="I667" s="126"/>
      <c r="J667" s="226"/>
      <c r="K667" s="131"/>
    </row>
    <row r="668" spans="1:11" ht="15" customHeight="1">
      <c r="A668" s="209"/>
      <c r="B668" s="118" t="s">
        <v>161</v>
      </c>
      <c r="C668" s="135"/>
      <c r="D668" s="119"/>
      <c r="E668" s="136">
        <v>13.5</v>
      </c>
      <c r="F668" s="125"/>
      <c r="G668" s="126"/>
      <c r="H668" s="127"/>
      <c r="I668" s="126"/>
      <c r="J668" s="226"/>
      <c r="K668" s="131"/>
    </row>
    <row r="669" spans="1:11" ht="15" customHeight="1">
      <c r="A669" s="209"/>
      <c r="B669" s="118" t="s">
        <v>372</v>
      </c>
      <c r="C669" s="135"/>
      <c r="D669" s="119"/>
      <c r="E669" s="136">
        <v>15</v>
      </c>
      <c r="F669" s="125"/>
      <c r="G669" s="126"/>
      <c r="H669" s="127"/>
      <c r="I669" s="126"/>
      <c r="J669" s="226"/>
      <c r="K669" s="131"/>
    </row>
    <row r="670" spans="1:11" ht="25.5" customHeight="1">
      <c r="A670" s="209" t="s">
        <v>377</v>
      </c>
      <c r="B670" s="118"/>
      <c r="C670" s="119" t="s">
        <v>378</v>
      </c>
      <c r="D670" s="127"/>
      <c r="E670" s="126"/>
      <c r="F670" s="127">
        <v>8.0159999999999982</v>
      </c>
      <c r="G670" s="126">
        <v>8.4479999999999986</v>
      </c>
      <c r="H670" s="127">
        <v>1.9619999999999995</v>
      </c>
      <c r="I670" s="126">
        <v>98.399999999999977</v>
      </c>
      <c r="J670" s="127">
        <v>0.72</v>
      </c>
      <c r="K670" s="131" t="s">
        <v>379</v>
      </c>
    </row>
    <row r="671" spans="1:11" ht="15" customHeight="1">
      <c r="A671" s="209"/>
      <c r="B671" s="118" t="s">
        <v>380</v>
      </c>
      <c r="C671" s="119"/>
      <c r="D671" s="127">
        <v>42</v>
      </c>
      <c r="E671" s="126">
        <v>42</v>
      </c>
      <c r="F671" s="127"/>
      <c r="G671" s="126"/>
      <c r="H671" s="127"/>
      <c r="I671" s="126"/>
      <c r="J671" s="127"/>
      <c r="K671" s="131"/>
    </row>
    <row r="672" spans="1:11" ht="15" customHeight="1">
      <c r="A672" s="209"/>
      <c r="B672" s="118" t="s">
        <v>251</v>
      </c>
      <c r="C672" s="119"/>
      <c r="D672" s="127">
        <v>0.3</v>
      </c>
      <c r="E672" s="126">
        <v>0.3</v>
      </c>
      <c r="F672" s="127"/>
      <c r="G672" s="126"/>
      <c r="H672" s="127"/>
      <c r="I672" s="126"/>
      <c r="J672" s="127"/>
      <c r="K672" s="131"/>
    </row>
    <row r="673" spans="1:11" ht="15" customHeight="1">
      <c r="A673" s="209"/>
      <c r="B673" s="118" t="s">
        <v>381</v>
      </c>
      <c r="C673" s="119"/>
      <c r="D673" s="127"/>
      <c r="E673" s="126">
        <v>30</v>
      </c>
      <c r="F673" s="127"/>
      <c r="G673" s="126"/>
      <c r="H673" s="127"/>
      <c r="I673" s="126"/>
      <c r="J673" s="127"/>
      <c r="K673" s="131"/>
    </row>
    <row r="674" spans="1:11" ht="15" customHeight="1">
      <c r="A674" s="209"/>
      <c r="B674" s="118" t="s">
        <v>84</v>
      </c>
      <c r="C674" s="119"/>
      <c r="D674" s="127">
        <v>13.13</v>
      </c>
      <c r="E674" s="126">
        <v>10.5</v>
      </c>
      <c r="F674" s="127"/>
      <c r="G674" s="126"/>
      <c r="H674" s="127"/>
      <c r="I674" s="126"/>
      <c r="J674" s="127"/>
      <c r="K674" s="131"/>
    </row>
    <row r="675" spans="1:11" ht="15" customHeight="1">
      <c r="A675" s="209"/>
      <c r="B675" s="118" t="s">
        <v>41</v>
      </c>
      <c r="C675" s="119"/>
      <c r="D675" s="127">
        <v>6.36</v>
      </c>
      <c r="E675" s="126">
        <v>5.3</v>
      </c>
      <c r="F675" s="127"/>
      <c r="G675" s="126"/>
      <c r="H675" s="127"/>
      <c r="I675" s="126"/>
      <c r="J675" s="127"/>
      <c r="K675" s="131"/>
    </row>
    <row r="676" spans="1:11" ht="15" customHeight="1">
      <c r="A676" s="209"/>
      <c r="B676" s="118" t="s">
        <v>148</v>
      </c>
      <c r="C676" s="119"/>
      <c r="D676" s="127">
        <v>0.9</v>
      </c>
      <c r="E676" s="126">
        <v>0.9</v>
      </c>
      <c r="F676" s="127"/>
      <c r="G676" s="126"/>
      <c r="H676" s="127"/>
      <c r="I676" s="126"/>
      <c r="J676" s="127"/>
      <c r="K676" s="131"/>
    </row>
    <row r="677" spans="1:11" ht="15" customHeight="1">
      <c r="A677" s="209"/>
      <c r="B677" s="280" t="s">
        <v>135</v>
      </c>
      <c r="C677" s="119"/>
      <c r="D677" s="127">
        <v>2</v>
      </c>
      <c r="E677" s="126">
        <v>2</v>
      </c>
      <c r="F677" s="127"/>
      <c r="G677" s="126"/>
      <c r="H677" s="127"/>
      <c r="I677" s="126"/>
      <c r="J677" s="127"/>
      <c r="K677" s="131"/>
    </row>
    <row r="678" spans="1:11" ht="15" customHeight="1">
      <c r="A678" s="209"/>
      <c r="B678" s="118" t="s">
        <v>137</v>
      </c>
      <c r="C678" s="119"/>
      <c r="D678" s="127">
        <v>22.5</v>
      </c>
      <c r="E678" s="126">
        <v>22.5</v>
      </c>
      <c r="F678" s="127"/>
      <c r="G678" s="126"/>
      <c r="H678" s="127"/>
      <c r="I678" s="126"/>
      <c r="J678" s="127"/>
      <c r="K678" s="131"/>
    </row>
    <row r="679" spans="1:11" ht="15" customHeight="1">
      <c r="A679" s="209"/>
      <c r="B679" s="118" t="s">
        <v>96</v>
      </c>
      <c r="C679" s="119"/>
      <c r="D679" s="127">
        <v>1.5</v>
      </c>
      <c r="E679" s="126">
        <v>1.5</v>
      </c>
      <c r="F679" s="127"/>
      <c r="G679" s="126"/>
      <c r="H679" s="127"/>
      <c r="I679" s="126"/>
      <c r="J679" s="127"/>
      <c r="K679" s="131"/>
    </row>
    <row r="680" spans="1:11" ht="15" customHeight="1">
      <c r="A680" s="209" t="s">
        <v>56</v>
      </c>
      <c r="B680" s="118"/>
      <c r="C680" s="119">
        <v>120</v>
      </c>
      <c r="D680" s="127"/>
      <c r="E680" s="126"/>
      <c r="F680" s="127">
        <v>2.4516</v>
      </c>
      <c r="G680" s="126">
        <v>3.8411999999999997</v>
      </c>
      <c r="H680" s="127">
        <v>16.351199999999999</v>
      </c>
      <c r="I680" s="126">
        <v>109.8</v>
      </c>
      <c r="J680" s="127">
        <v>14.53</v>
      </c>
      <c r="K680" s="131" t="s">
        <v>172</v>
      </c>
    </row>
    <row r="681" spans="1:11" ht="15" customHeight="1">
      <c r="A681" s="209"/>
      <c r="B681" s="118" t="s">
        <v>45</v>
      </c>
      <c r="C681" s="119"/>
      <c r="D681" s="127">
        <v>136.80000000000001</v>
      </c>
      <c r="E681" s="126">
        <v>102.6</v>
      </c>
      <c r="F681" s="127"/>
      <c r="G681" s="126"/>
      <c r="H681" s="127"/>
      <c r="I681" s="126"/>
      <c r="J681" s="127"/>
      <c r="K681" s="319"/>
    </row>
    <row r="682" spans="1:11" ht="15" customHeight="1">
      <c r="A682" s="209"/>
      <c r="B682" s="118" t="s">
        <v>25</v>
      </c>
      <c r="C682" s="119"/>
      <c r="D682" s="127">
        <v>18.96</v>
      </c>
      <c r="E682" s="126">
        <v>18</v>
      </c>
      <c r="F682" s="127"/>
      <c r="G682" s="126"/>
      <c r="H682" s="127"/>
      <c r="I682" s="126"/>
      <c r="J682" s="127"/>
      <c r="K682" s="319"/>
    </row>
    <row r="683" spans="1:11" ht="15.75" customHeight="1">
      <c r="A683" s="209"/>
      <c r="B683" s="118" t="s">
        <v>29</v>
      </c>
      <c r="C683" s="119"/>
      <c r="D683" s="127">
        <v>4.2</v>
      </c>
      <c r="E683" s="126">
        <v>4.2</v>
      </c>
      <c r="F683" s="127"/>
      <c r="G683" s="126"/>
      <c r="H683" s="127"/>
      <c r="I683" s="126"/>
      <c r="J683" s="127"/>
      <c r="K683" s="131"/>
    </row>
    <row r="684" spans="1:11" ht="15" customHeight="1">
      <c r="A684" s="209"/>
      <c r="B684" s="118" t="s">
        <v>222</v>
      </c>
      <c r="C684" s="119"/>
      <c r="D684" s="127">
        <v>0.45</v>
      </c>
      <c r="E684" s="126">
        <v>0.45</v>
      </c>
      <c r="F684" s="127"/>
      <c r="G684" s="126"/>
      <c r="H684" s="127"/>
      <c r="I684" s="126"/>
      <c r="J684" s="127"/>
      <c r="K684" s="131"/>
    </row>
    <row r="685" spans="1:11" ht="27" customHeight="1">
      <c r="A685" s="293" t="s">
        <v>426</v>
      </c>
      <c r="B685" s="118"/>
      <c r="C685" s="119">
        <v>150</v>
      </c>
      <c r="D685" s="127"/>
      <c r="E685" s="126"/>
      <c r="F685" s="127">
        <v>0.12</v>
      </c>
      <c r="G685" s="126">
        <v>0.12</v>
      </c>
      <c r="H685" s="127">
        <v>20.91</v>
      </c>
      <c r="I685" s="126">
        <v>85.95</v>
      </c>
      <c r="J685" s="136">
        <v>0.67</v>
      </c>
      <c r="K685" s="131" t="s">
        <v>395</v>
      </c>
    </row>
    <row r="686" spans="1:11" ht="15" customHeight="1">
      <c r="A686" s="295"/>
      <c r="B686" s="118" t="s">
        <v>219</v>
      </c>
      <c r="C686" s="119"/>
      <c r="D686" s="127">
        <v>27.4</v>
      </c>
      <c r="E686" s="126">
        <v>24</v>
      </c>
      <c r="F686" s="136"/>
      <c r="G686" s="119"/>
      <c r="H686" s="136"/>
      <c r="I686" s="294"/>
      <c r="J686" s="136"/>
      <c r="K686" s="131"/>
    </row>
    <row r="687" spans="1:11" ht="15" customHeight="1">
      <c r="A687" s="295"/>
      <c r="B687" s="118" t="s">
        <v>218</v>
      </c>
      <c r="C687" s="119"/>
      <c r="D687" s="127">
        <v>5</v>
      </c>
      <c r="E687" s="126">
        <v>5</v>
      </c>
      <c r="F687" s="136"/>
      <c r="G687" s="119"/>
      <c r="H687" s="136"/>
      <c r="I687" s="294"/>
      <c r="J687" s="136"/>
      <c r="K687" s="131"/>
    </row>
    <row r="688" spans="1:11" ht="15" customHeight="1">
      <c r="A688" s="295"/>
      <c r="B688" s="118" t="s">
        <v>64</v>
      </c>
      <c r="C688" s="119"/>
      <c r="D688" s="127">
        <v>153</v>
      </c>
      <c r="E688" s="126">
        <v>153</v>
      </c>
      <c r="F688" s="136"/>
      <c r="G688" s="119"/>
      <c r="H688" s="136"/>
      <c r="I688" s="294"/>
      <c r="J688" s="136"/>
      <c r="K688" s="131"/>
    </row>
    <row r="689" spans="1:11" ht="38.25" customHeight="1" thickBot="1">
      <c r="A689" s="209" t="s">
        <v>250</v>
      </c>
      <c r="B689" s="118"/>
      <c r="C689" s="119">
        <v>35</v>
      </c>
      <c r="D689" s="136">
        <v>35</v>
      </c>
      <c r="E689" s="119">
        <v>35</v>
      </c>
      <c r="F689" s="127">
        <v>2.31</v>
      </c>
      <c r="G689" s="296">
        <v>0.42</v>
      </c>
      <c r="H689" s="127">
        <v>13.860000000000001</v>
      </c>
      <c r="I689" s="296">
        <v>69.3</v>
      </c>
      <c r="J689" s="136"/>
      <c r="K689" s="297" t="s">
        <v>204</v>
      </c>
    </row>
    <row r="690" spans="1:11" ht="15.75" customHeight="1" thickBot="1">
      <c r="A690" s="282" t="s">
        <v>37</v>
      </c>
      <c r="B690" s="283"/>
      <c r="C690" s="287">
        <v>565</v>
      </c>
      <c r="D690" s="298"/>
      <c r="E690" s="299"/>
      <c r="F690" s="121">
        <f>F653+F670+F680</f>
        <v>15.403766666666666</v>
      </c>
      <c r="G690" s="121">
        <f>G644+G653+G670+G680+G685</f>
        <v>17.011366666666667</v>
      </c>
      <c r="H690" s="121">
        <f t="shared" ref="H690:J690" si="29">H644+H653+H670+H680+H685+H689</f>
        <v>67.568699999999993</v>
      </c>
      <c r="I690" s="121">
        <f t="shared" si="29"/>
        <v>495.63333333333333</v>
      </c>
      <c r="J690" s="121">
        <f t="shared" si="29"/>
        <v>26.25</v>
      </c>
      <c r="K690" s="286"/>
    </row>
    <row r="691" spans="1:11" ht="17.25" customHeight="1">
      <c r="A691" s="118"/>
      <c r="B691" s="301" t="s">
        <v>389</v>
      </c>
      <c r="C691" s="119"/>
      <c r="D691" s="136"/>
      <c r="E691" s="119"/>
      <c r="F691" s="127"/>
      <c r="G691" s="122"/>
      <c r="H691" s="127"/>
      <c r="I691" s="122"/>
      <c r="J691" s="127"/>
      <c r="K691" s="131"/>
    </row>
    <row r="692" spans="1:11" ht="19.5" customHeight="1">
      <c r="A692" s="209" t="s">
        <v>166</v>
      </c>
      <c r="B692" s="118"/>
      <c r="C692" s="119">
        <v>150</v>
      </c>
      <c r="D692" s="136"/>
      <c r="E692" s="119"/>
      <c r="F692" s="127">
        <v>4.3499999999999996</v>
      </c>
      <c r="G692" s="126">
        <v>3.75</v>
      </c>
      <c r="H692" s="127">
        <v>6</v>
      </c>
      <c r="I692" s="126">
        <v>75</v>
      </c>
      <c r="J692" s="136">
        <v>1.05</v>
      </c>
      <c r="K692" s="131" t="s">
        <v>143</v>
      </c>
    </row>
    <row r="693" spans="1:11" ht="25.5" customHeight="1">
      <c r="A693" s="118" t="s">
        <v>366</v>
      </c>
      <c r="B693" s="118" t="s">
        <v>173</v>
      </c>
      <c r="C693" s="119"/>
      <c r="D693" s="136">
        <v>155</v>
      </c>
      <c r="E693" s="119">
        <v>150</v>
      </c>
      <c r="F693" s="136"/>
      <c r="G693" s="119"/>
      <c r="H693" s="136"/>
      <c r="I693" s="119"/>
      <c r="J693" s="136"/>
      <c r="K693" s="131"/>
    </row>
    <row r="694" spans="1:11" ht="25.5" customHeight="1" thickBot="1">
      <c r="A694" s="118" t="s">
        <v>428</v>
      </c>
      <c r="B694" s="118" t="s">
        <v>224</v>
      </c>
      <c r="C694" s="119">
        <v>13.5</v>
      </c>
      <c r="D694" s="136">
        <v>13.5</v>
      </c>
      <c r="E694" s="119">
        <v>13.5</v>
      </c>
      <c r="F694" s="136">
        <v>1.47</v>
      </c>
      <c r="G694" s="119"/>
      <c r="H694" s="136">
        <v>20.63</v>
      </c>
      <c r="I694" s="119">
        <v>112.05</v>
      </c>
      <c r="J694" s="136">
        <v>0</v>
      </c>
      <c r="K694" s="297" t="s">
        <v>429</v>
      </c>
    </row>
    <row r="695" spans="1:11" ht="15" customHeight="1" thickBot="1">
      <c r="A695" s="282" t="s">
        <v>37</v>
      </c>
      <c r="B695" s="315"/>
      <c r="C695" s="302">
        <v>163.5</v>
      </c>
      <c r="D695" s="354"/>
      <c r="E695" s="302"/>
      <c r="F695" s="303">
        <f>F692+F694</f>
        <v>5.8199999999999994</v>
      </c>
      <c r="G695" s="304">
        <v>6.69</v>
      </c>
      <c r="H695" s="303">
        <f t="shared" ref="H695:J695" si="30">H692+H694</f>
        <v>26.63</v>
      </c>
      <c r="I695" s="304">
        <f t="shared" si="30"/>
        <v>187.05</v>
      </c>
      <c r="J695" s="303">
        <f t="shared" si="30"/>
        <v>1.05</v>
      </c>
      <c r="K695" s="286"/>
    </row>
    <row r="696" spans="1:11" ht="25.5" customHeight="1">
      <c r="A696" s="374"/>
      <c r="B696" s="301" t="s">
        <v>390</v>
      </c>
      <c r="C696" s="349"/>
      <c r="D696" s="375"/>
      <c r="E696" s="349"/>
      <c r="F696" s="350"/>
      <c r="G696" s="233"/>
      <c r="H696" s="350"/>
      <c r="I696" s="233"/>
      <c r="J696" s="350"/>
      <c r="K696" s="131"/>
    </row>
    <row r="697" spans="1:11" ht="23.25" customHeight="1">
      <c r="A697" s="209" t="s">
        <v>100</v>
      </c>
      <c r="B697" s="252"/>
      <c r="C697" s="203">
        <v>50</v>
      </c>
      <c r="D697" s="339"/>
      <c r="E697" s="340"/>
      <c r="F697" s="143">
        <v>6.1</v>
      </c>
      <c r="G697" s="142">
        <v>3.88</v>
      </c>
      <c r="H697" s="143">
        <v>7.34</v>
      </c>
      <c r="I697" s="142">
        <v>89</v>
      </c>
      <c r="J697" s="143">
        <v>0.16</v>
      </c>
      <c r="K697" s="131" t="s">
        <v>152</v>
      </c>
    </row>
    <row r="698" spans="1:11" ht="15" customHeight="1">
      <c r="A698" s="338"/>
      <c r="B698" s="257" t="s">
        <v>141</v>
      </c>
      <c r="C698" s="203"/>
      <c r="D698" s="339">
        <v>51</v>
      </c>
      <c r="E698" s="340">
        <v>37.5</v>
      </c>
      <c r="F698" s="143"/>
      <c r="G698" s="142"/>
      <c r="H698" s="143"/>
      <c r="I698" s="142"/>
      <c r="J698" s="143"/>
      <c r="K698" s="131"/>
    </row>
    <row r="699" spans="1:11" ht="15" customHeight="1">
      <c r="A699" s="338"/>
      <c r="B699" s="257" t="s">
        <v>297</v>
      </c>
      <c r="C699" s="203"/>
      <c r="D699" s="339">
        <v>39.4</v>
      </c>
      <c r="E699" s="340">
        <v>37.5</v>
      </c>
      <c r="F699" s="143"/>
      <c r="G699" s="142"/>
      <c r="H699" s="143"/>
      <c r="I699" s="142"/>
      <c r="J699" s="143"/>
      <c r="K699" s="131"/>
    </row>
    <row r="700" spans="1:11" ht="15" customHeight="1">
      <c r="A700" s="338"/>
      <c r="B700" s="257" t="s">
        <v>102</v>
      </c>
      <c r="C700" s="203"/>
      <c r="D700" s="143">
        <v>1.3</v>
      </c>
      <c r="E700" s="340">
        <v>1.25</v>
      </c>
      <c r="F700" s="143"/>
      <c r="G700" s="142"/>
      <c r="H700" s="143"/>
      <c r="I700" s="142"/>
      <c r="J700" s="143"/>
      <c r="K700" s="131"/>
    </row>
    <row r="701" spans="1:11" ht="15" customHeight="1">
      <c r="A701" s="338"/>
      <c r="B701" s="257" t="s">
        <v>54</v>
      </c>
      <c r="C701" s="203"/>
      <c r="D701" s="143">
        <v>0.9</v>
      </c>
      <c r="E701" s="142">
        <v>0.75</v>
      </c>
      <c r="F701" s="143"/>
      <c r="G701" s="142"/>
      <c r="H701" s="143"/>
      <c r="I701" s="142"/>
      <c r="J701" s="143"/>
      <c r="K701" s="131"/>
    </row>
    <row r="702" spans="1:11" ht="15" customHeight="1">
      <c r="A702" s="338"/>
      <c r="B702" s="257" t="s">
        <v>41</v>
      </c>
      <c r="C702" s="203"/>
      <c r="D702" s="143">
        <v>11.1</v>
      </c>
      <c r="E702" s="142">
        <v>9.3000000000000007</v>
      </c>
      <c r="F702" s="143"/>
      <c r="G702" s="142"/>
      <c r="H702" s="143"/>
      <c r="I702" s="142"/>
      <c r="J702" s="143"/>
      <c r="K702" s="131"/>
    </row>
    <row r="703" spans="1:11" ht="15" customHeight="1">
      <c r="A703" s="338"/>
      <c r="B703" s="257" t="s">
        <v>64</v>
      </c>
      <c r="C703" s="203"/>
      <c r="D703" s="143">
        <v>7</v>
      </c>
      <c r="E703" s="340">
        <v>7</v>
      </c>
      <c r="F703" s="143"/>
      <c r="G703" s="142"/>
      <c r="H703" s="143"/>
      <c r="I703" s="142"/>
      <c r="J703" s="143"/>
      <c r="K703" s="131"/>
    </row>
    <row r="704" spans="1:11" ht="15" customHeight="1">
      <c r="A704" s="338"/>
      <c r="B704" s="257" t="s">
        <v>222</v>
      </c>
      <c r="C704" s="203"/>
      <c r="D704" s="339">
        <v>0.35</v>
      </c>
      <c r="E704" s="340">
        <v>0.35</v>
      </c>
      <c r="F704" s="143"/>
      <c r="G704" s="142"/>
      <c r="H704" s="143"/>
      <c r="I704" s="142"/>
      <c r="J704" s="143"/>
      <c r="K704" s="131"/>
    </row>
    <row r="705" spans="1:11" ht="15" customHeight="1">
      <c r="A705" s="338"/>
      <c r="B705" s="257" t="s">
        <v>59</v>
      </c>
      <c r="C705" s="203"/>
      <c r="D705" s="339">
        <v>0.14000000000000001</v>
      </c>
      <c r="E705" s="340">
        <v>0.14000000000000001</v>
      </c>
      <c r="F705" s="143"/>
      <c r="G705" s="142"/>
      <c r="H705" s="143"/>
      <c r="I705" s="142"/>
      <c r="J705" s="143"/>
      <c r="K705" s="131"/>
    </row>
    <row r="706" spans="1:11" ht="15" customHeight="1">
      <c r="A706" s="338"/>
      <c r="B706" s="257" t="s">
        <v>90</v>
      </c>
      <c r="C706" s="203"/>
      <c r="D706" s="339">
        <v>5</v>
      </c>
      <c r="E706" s="340">
        <v>5</v>
      </c>
      <c r="F706" s="143"/>
      <c r="G706" s="142"/>
      <c r="H706" s="143"/>
      <c r="I706" s="142"/>
      <c r="J706" s="143"/>
      <c r="K706" s="131"/>
    </row>
    <row r="707" spans="1:11" ht="15" customHeight="1">
      <c r="A707" s="338"/>
      <c r="B707" s="280" t="s">
        <v>47</v>
      </c>
      <c r="C707" s="203"/>
      <c r="D707" s="339">
        <v>1.25</v>
      </c>
      <c r="E707" s="340">
        <v>1.25</v>
      </c>
      <c r="F707" s="143"/>
      <c r="G707" s="142"/>
      <c r="H707" s="143"/>
      <c r="I707" s="142"/>
      <c r="J707" s="143"/>
      <c r="K707" s="131"/>
    </row>
    <row r="708" spans="1:11" ht="15" customHeight="1">
      <c r="A708" s="338"/>
      <c r="B708" s="257" t="s">
        <v>44</v>
      </c>
      <c r="C708" s="203"/>
      <c r="D708" s="339"/>
      <c r="E708" s="340">
        <v>59</v>
      </c>
      <c r="F708" s="143"/>
      <c r="G708" s="142"/>
      <c r="H708" s="143"/>
      <c r="I708" s="142"/>
      <c r="J708" s="143"/>
      <c r="K708" s="131"/>
    </row>
    <row r="709" spans="1:11" ht="42.75" customHeight="1">
      <c r="A709" s="209" t="s">
        <v>213</v>
      </c>
      <c r="B709" s="338"/>
      <c r="C709" s="203" t="s">
        <v>321</v>
      </c>
      <c r="D709" s="339"/>
      <c r="E709" s="340"/>
      <c r="F709" s="143">
        <v>5.78</v>
      </c>
      <c r="G709" s="142">
        <v>2.8946666666666667</v>
      </c>
      <c r="H709" s="143">
        <v>25.927333333333333</v>
      </c>
      <c r="I709" s="142">
        <v>150.33333333333331</v>
      </c>
      <c r="J709" s="143">
        <v>0.44</v>
      </c>
      <c r="K709" s="131" t="s">
        <v>212</v>
      </c>
    </row>
    <row r="710" spans="1:11" ht="15" customHeight="1">
      <c r="A710" s="338"/>
      <c r="B710" s="257" t="s">
        <v>139</v>
      </c>
      <c r="C710" s="203"/>
      <c r="D710" s="339">
        <v>47.6</v>
      </c>
      <c r="E710" s="340">
        <v>47.6</v>
      </c>
      <c r="F710" s="143"/>
      <c r="G710" s="142"/>
      <c r="H710" s="143"/>
      <c r="I710" s="142"/>
      <c r="J710" s="143"/>
      <c r="K710" s="131"/>
    </row>
    <row r="711" spans="1:11" ht="15" customHeight="1">
      <c r="A711" s="338"/>
      <c r="B711" s="257" t="s">
        <v>140</v>
      </c>
      <c r="C711" s="203"/>
      <c r="D711" s="339">
        <v>71</v>
      </c>
      <c r="E711" s="340">
        <v>71</v>
      </c>
      <c r="F711" s="143"/>
      <c r="G711" s="142"/>
      <c r="H711" s="143"/>
      <c r="I711" s="142"/>
      <c r="J711" s="143"/>
      <c r="K711" s="131"/>
    </row>
    <row r="712" spans="1:11" ht="15" customHeight="1">
      <c r="A712" s="338"/>
      <c r="B712" s="257" t="s">
        <v>222</v>
      </c>
      <c r="C712" s="203"/>
      <c r="D712" s="143">
        <v>0.25</v>
      </c>
      <c r="E712" s="142">
        <v>0.25</v>
      </c>
      <c r="F712" s="143"/>
      <c r="G712" s="142"/>
      <c r="H712" s="143"/>
      <c r="I712" s="142"/>
      <c r="J712" s="143"/>
      <c r="K712" s="131"/>
    </row>
    <row r="713" spans="1:11" ht="15" customHeight="1">
      <c r="A713" s="338"/>
      <c r="B713" s="257" t="s">
        <v>210</v>
      </c>
      <c r="C713" s="203"/>
      <c r="D713" s="339"/>
      <c r="E713" s="340">
        <v>100</v>
      </c>
      <c r="F713" s="143"/>
      <c r="G713" s="142"/>
      <c r="H713" s="143"/>
      <c r="I713" s="142"/>
      <c r="J713" s="143"/>
      <c r="K713" s="131"/>
    </row>
    <row r="714" spans="1:11" ht="15" customHeight="1">
      <c r="A714" s="338"/>
      <c r="B714" s="257" t="s">
        <v>84</v>
      </c>
      <c r="C714" s="203"/>
      <c r="D714" s="339">
        <v>16.5</v>
      </c>
      <c r="E714" s="340">
        <v>13.2</v>
      </c>
      <c r="F714" s="143"/>
      <c r="G714" s="142"/>
      <c r="H714" s="143"/>
      <c r="I714" s="142"/>
      <c r="J714" s="143"/>
      <c r="K714" s="131"/>
    </row>
    <row r="715" spans="1:11" ht="15" customHeight="1">
      <c r="A715" s="338"/>
      <c r="B715" s="257" t="s">
        <v>108</v>
      </c>
      <c r="C715" s="203"/>
      <c r="D715" s="339">
        <v>2</v>
      </c>
      <c r="E715" s="340">
        <v>1.65</v>
      </c>
      <c r="F715" s="143"/>
      <c r="G715" s="142"/>
      <c r="H715" s="143"/>
      <c r="I715" s="142"/>
      <c r="J715" s="143"/>
      <c r="K715" s="131"/>
    </row>
    <row r="716" spans="1:11" ht="17.25" customHeight="1">
      <c r="A716" s="338"/>
      <c r="B716" s="257" t="s">
        <v>211</v>
      </c>
      <c r="C716" s="203"/>
      <c r="D716" s="339"/>
      <c r="E716" s="340">
        <v>110</v>
      </c>
      <c r="F716" s="143"/>
      <c r="G716" s="142"/>
      <c r="H716" s="143"/>
      <c r="I716" s="142"/>
      <c r="J716" s="143"/>
      <c r="K716" s="131"/>
    </row>
    <row r="717" spans="1:11" ht="15" customHeight="1">
      <c r="A717" s="338"/>
      <c r="B717" s="257" t="s">
        <v>55</v>
      </c>
      <c r="C717" s="203"/>
      <c r="D717" s="339">
        <v>2</v>
      </c>
      <c r="E717" s="340">
        <v>2</v>
      </c>
      <c r="F717" s="143"/>
      <c r="G717" s="142"/>
      <c r="H717" s="143"/>
      <c r="I717" s="142"/>
      <c r="J717" s="143"/>
      <c r="K717" s="131"/>
    </row>
    <row r="718" spans="1:11" ht="23.25" customHeight="1">
      <c r="A718" s="209" t="s">
        <v>77</v>
      </c>
      <c r="B718" s="118"/>
      <c r="C718" s="119" t="s">
        <v>305</v>
      </c>
      <c r="D718" s="136"/>
      <c r="E718" s="119"/>
      <c r="F718" s="127">
        <v>9.7500000000000003E-2</v>
      </c>
      <c r="G718" s="126">
        <v>2.0000000000000004E-2</v>
      </c>
      <c r="H718" s="127">
        <v>5.1681109445277373</v>
      </c>
      <c r="I718" s="126">
        <v>21.784932533733134</v>
      </c>
      <c r="J718" s="127">
        <v>2.02</v>
      </c>
      <c r="K718" s="131" t="s">
        <v>199</v>
      </c>
    </row>
    <row r="719" spans="1:11" ht="15" customHeight="1">
      <c r="A719" s="209"/>
      <c r="B719" s="118" t="s">
        <v>249</v>
      </c>
      <c r="C719" s="119"/>
      <c r="D719" s="136">
        <v>0.8</v>
      </c>
      <c r="E719" s="119">
        <v>0.9</v>
      </c>
      <c r="F719" s="136"/>
      <c r="G719" s="119"/>
      <c r="H719" s="136"/>
      <c r="I719" s="119"/>
      <c r="J719" s="136"/>
      <c r="K719" s="131"/>
    </row>
    <row r="720" spans="1:11" ht="15" customHeight="1">
      <c r="A720" s="209"/>
      <c r="B720" s="118" t="s">
        <v>27</v>
      </c>
      <c r="C720" s="119"/>
      <c r="D720" s="136">
        <v>5</v>
      </c>
      <c r="E720" s="119">
        <v>5</v>
      </c>
      <c r="F720" s="136"/>
      <c r="G720" s="119"/>
      <c r="H720" s="136"/>
      <c r="I720" s="119"/>
      <c r="J720" s="136"/>
      <c r="K720" s="131"/>
    </row>
    <row r="721" spans="1:11" ht="15" customHeight="1">
      <c r="A721" s="209"/>
      <c r="B721" s="118" t="s">
        <v>79</v>
      </c>
      <c r="C721" s="119"/>
      <c r="D721" s="136">
        <v>5.55</v>
      </c>
      <c r="E721" s="119">
        <v>5</v>
      </c>
      <c r="F721" s="136"/>
      <c r="G721" s="119"/>
      <c r="H721" s="136"/>
      <c r="I721" s="119"/>
      <c r="J721" s="136"/>
      <c r="K721" s="131"/>
    </row>
    <row r="722" spans="1:11" ht="15" customHeight="1">
      <c r="A722" s="250"/>
      <c r="B722" s="256" t="s">
        <v>26</v>
      </c>
      <c r="C722" s="320"/>
      <c r="D722" s="388">
        <v>150</v>
      </c>
      <c r="E722" s="320">
        <v>150</v>
      </c>
      <c r="F722" s="422"/>
      <c r="G722" s="208"/>
      <c r="H722" s="422"/>
      <c r="I722" s="208"/>
      <c r="J722" s="422"/>
      <c r="K722" s="389"/>
    </row>
    <row r="723" spans="1:11" ht="37.5" customHeight="1" thickBot="1">
      <c r="A723" s="209" t="s">
        <v>196</v>
      </c>
      <c r="B723" s="118"/>
      <c r="C723" s="281">
        <v>25</v>
      </c>
      <c r="D723" s="127">
        <v>25</v>
      </c>
      <c r="E723" s="296">
        <v>25</v>
      </c>
      <c r="F723" s="127">
        <v>1.9</v>
      </c>
      <c r="G723" s="296">
        <v>0.20000000000000004</v>
      </c>
      <c r="H723" s="127">
        <v>12.3</v>
      </c>
      <c r="I723" s="296">
        <v>58.750000000000007</v>
      </c>
      <c r="J723" s="127">
        <v>0</v>
      </c>
      <c r="K723" s="297" t="s">
        <v>205</v>
      </c>
    </row>
    <row r="724" spans="1:11" ht="15.75" customHeight="1" thickBot="1">
      <c r="A724" s="282" t="s">
        <v>37</v>
      </c>
      <c r="B724" s="283"/>
      <c r="C724" s="367">
        <v>347</v>
      </c>
      <c r="D724" s="276"/>
      <c r="E724" s="275"/>
      <c r="F724" s="300">
        <v>11.01</v>
      </c>
      <c r="G724" s="300">
        <v>12.32</v>
      </c>
      <c r="H724" s="300">
        <f t="shared" ref="H724:J724" si="31">H697+H709+H718+H723</f>
        <v>50.735444277861077</v>
      </c>
      <c r="I724" s="300">
        <f>I697+I709+I718+I723+I718</f>
        <v>341.65319840079957</v>
      </c>
      <c r="J724" s="300">
        <f t="shared" si="31"/>
        <v>2.62</v>
      </c>
      <c r="K724" s="286"/>
    </row>
    <row r="725" spans="1:11" ht="15.75" customHeight="1" thickBot="1">
      <c r="A725" s="282" t="s">
        <v>60</v>
      </c>
      <c r="B725" s="311"/>
      <c r="C725" s="287">
        <f>C639+C642+C690+C724+C695</f>
        <v>1544.5</v>
      </c>
      <c r="D725" s="287"/>
      <c r="E725" s="287"/>
      <c r="F725" s="121">
        <f t="shared" ref="F725:J725" si="32">F639+F642+F690+F724+F695</f>
        <v>40.792118762475049</v>
      </c>
      <c r="G725" s="121">
        <f t="shared" si="32"/>
        <v>46.261366666666667</v>
      </c>
      <c r="H725" s="121">
        <f t="shared" si="32"/>
        <v>197.35414427786105</v>
      </c>
      <c r="I725" s="121">
        <f t="shared" si="32"/>
        <v>1365.0265317341327</v>
      </c>
      <c r="J725" s="121">
        <f t="shared" si="32"/>
        <v>41.829999999999991</v>
      </c>
      <c r="K725" s="286"/>
    </row>
    <row r="726" spans="1:11" ht="15" customHeight="1">
      <c r="A726" s="260"/>
      <c r="B726" s="260"/>
      <c r="C726" s="391"/>
      <c r="D726" s="136"/>
      <c r="E726" s="136"/>
      <c r="F726" s="334"/>
      <c r="G726" s="334"/>
      <c r="H726" s="334"/>
      <c r="I726" s="334"/>
      <c r="J726" s="334"/>
      <c r="K726" s="265"/>
    </row>
    <row r="727" spans="1:11" ht="15.75" customHeight="1" thickBot="1">
      <c r="A727" s="259" t="s">
        <v>293</v>
      </c>
      <c r="B727" s="259"/>
      <c r="C727" s="418"/>
      <c r="D727" s="419"/>
      <c r="E727" s="420"/>
      <c r="K727" s="261"/>
    </row>
    <row r="728" spans="1:11" ht="23.25" customHeight="1">
      <c r="A728" s="264" t="s">
        <v>3</v>
      </c>
      <c r="B728" s="265"/>
      <c r="C728" s="266" t="s">
        <v>4</v>
      </c>
      <c r="D728" s="312" t="s">
        <v>5</v>
      </c>
      <c r="E728" s="266" t="s">
        <v>5</v>
      </c>
      <c r="F728" s="476" t="s">
        <v>136</v>
      </c>
      <c r="G728" s="477"/>
      <c r="H728" s="478"/>
      <c r="I728" s="122" t="s">
        <v>7</v>
      </c>
      <c r="J728" s="431" t="s">
        <v>8</v>
      </c>
      <c r="K728" s="266" t="s">
        <v>62</v>
      </c>
    </row>
    <row r="729" spans="1:11" ht="15.75" customHeight="1" thickBot="1">
      <c r="A729" s="209" t="s">
        <v>10</v>
      </c>
      <c r="B729" s="118"/>
      <c r="C729" s="137" t="s">
        <v>11</v>
      </c>
      <c r="D729" s="199" t="s">
        <v>12</v>
      </c>
      <c r="E729" s="137" t="s">
        <v>12</v>
      </c>
      <c r="F729" s="270"/>
      <c r="G729" s="271"/>
      <c r="H729" s="271"/>
      <c r="I729" s="126" t="s">
        <v>126</v>
      </c>
      <c r="J729" s="127"/>
      <c r="K729" s="137" t="s">
        <v>63</v>
      </c>
    </row>
    <row r="730" spans="1:11" ht="15.75" customHeight="1" thickBot="1">
      <c r="A730" s="273"/>
      <c r="B730" s="274"/>
      <c r="C730" s="269"/>
      <c r="D730" s="390" t="s">
        <v>14</v>
      </c>
      <c r="E730" s="175" t="s">
        <v>15</v>
      </c>
      <c r="F730" s="275" t="s">
        <v>16</v>
      </c>
      <c r="G730" s="275" t="s">
        <v>17</v>
      </c>
      <c r="H730" s="276" t="s">
        <v>18</v>
      </c>
      <c r="I730" s="275" t="s">
        <v>19</v>
      </c>
      <c r="J730" s="277" t="s">
        <v>20</v>
      </c>
      <c r="K730" s="269"/>
    </row>
    <row r="731" spans="1:11" ht="15" customHeight="1">
      <c r="A731" s="264"/>
      <c r="B731" s="278" t="s">
        <v>21</v>
      </c>
      <c r="C731" s="266"/>
      <c r="D731" s="335"/>
      <c r="E731" s="266"/>
      <c r="F731" s="431"/>
      <c r="G731" s="122"/>
      <c r="H731" s="431"/>
      <c r="I731" s="122"/>
      <c r="J731" s="431"/>
      <c r="K731" s="279"/>
    </row>
    <row r="732" spans="1:11" ht="23.25" customHeight="1">
      <c r="A732" s="209" t="s">
        <v>312</v>
      </c>
      <c r="B732" s="118"/>
      <c r="C732" s="119" t="s">
        <v>325</v>
      </c>
      <c r="D732" s="127"/>
      <c r="E732" s="126"/>
      <c r="F732" s="127">
        <v>4.2449520958083831</v>
      </c>
      <c r="G732" s="126">
        <v>4.5996586826347308</v>
      </c>
      <c r="H732" s="127">
        <v>22.61392215568862</v>
      </c>
      <c r="I732" s="126">
        <v>149.26047904191614</v>
      </c>
      <c r="J732" s="127">
        <v>0.82</v>
      </c>
      <c r="K732" s="131" t="s">
        <v>103</v>
      </c>
    </row>
    <row r="733" spans="1:11" ht="15" customHeight="1">
      <c r="A733" s="209"/>
      <c r="B733" s="118" t="s">
        <v>102</v>
      </c>
      <c r="C733" s="119"/>
      <c r="D733" s="127">
        <v>18</v>
      </c>
      <c r="E733" s="126">
        <v>18</v>
      </c>
      <c r="F733" s="127"/>
      <c r="G733" s="126"/>
      <c r="H733" s="127"/>
      <c r="I733" s="126"/>
      <c r="J733" s="127"/>
      <c r="K733" s="131"/>
    </row>
    <row r="734" spans="1:11" ht="15" customHeight="1">
      <c r="A734" s="209"/>
      <c r="B734" s="118" t="s">
        <v>25</v>
      </c>
      <c r="C734" s="119"/>
      <c r="D734" s="127">
        <v>123</v>
      </c>
      <c r="E734" s="126">
        <v>123</v>
      </c>
      <c r="F734" s="127"/>
      <c r="G734" s="126"/>
      <c r="H734" s="127"/>
      <c r="I734" s="126"/>
      <c r="J734" s="127"/>
      <c r="K734" s="131"/>
    </row>
    <row r="735" spans="1:11" ht="15" customHeight="1">
      <c r="A735" s="209"/>
      <c r="B735" s="118" t="s">
        <v>27</v>
      </c>
      <c r="C735" s="119"/>
      <c r="D735" s="127">
        <v>2</v>
      </c>
      <c r="E735" s="126">
        <v>2</v>
      </c>
      <c r="F735" s="127"/>
      <c r="G735" s="126"/>
      <c r="H735" s="127"/>
      <c r="I735" s="126"/>
      <c r="J735" s="127"/>
      <c r="K735" s="131"/>
    </row>
    <row r="736" spans="1:11" ht="15" customHeight="1">
      <c r="A736" s="209"/>
      <c r="B736" s="280" t="s">
        <v>222</v>
      </c>
      <c r="C736" s="119"/>
      <c r="D736" s="127">
        <v>0.4</v>
      </c>
      <c r="E736" s="126">
        <v>0.4</v>
      </c>
      <c r="F736" s="127"/>
      <c r="G736" s="126"/>
      <c r="H736" s="127"/>
      <c r="I736" s="126"/>
      <c r="J736" s="127"/>
      <c r="K736" s="131"/>
    </row>
    <row r="737" spans="1:11" ht="15" customHeight="1">
      <c r="A737" s="209"/>
      <c r="B737" s="118" t="s">
        <v>29</v>
      </c>
      <c r="C737" s="119"/>
      <c r="D737" s="127">
        <v>3</v>
      </c>
      <c r="E737" s="126">
        <v>3</v>
      </c>
      <c r="F737" s="127"/>
      <c r="G737" s="126"/>
      <c r="H737" s="127"/>
      <c r="I737" s="126"/>
      <c r="J737" s="127"/>
      <c r="K737" s="131"/>
    </row>
    <row r="738" spans="1:11" ht="23.25" customHeight="1">
      <c r="A738" s="209" t="s">
        <v>65</v>
      </c>
      <c r="B738" s="118"/>
      <c r="C738" s="119" t="s">
        <v>316</v>
      </c>
      <c r="D738" s="120"/>
      <c r="E738" s="119"/>
      <c r="F738" s="125">
        <v>3.6702000000000004</v>
      </c>
      <c r="G738" s="126">
        <v>3.1896</v>
      </c>
      <c r="H738" s="127">
        <v>15.8202</v>
      </c>
      <c r="I738" s="126">
        <v>106.74</v>
      </c>
      <c r="J738" s="127">
        <v>1.43</v>
      </c>
      <c r="K738" s="131" t="s">
        <v>66</v>
      </c>
    </row>
    <row r="739" spans="1:11" ht="15" customHeight="1">
      <c r="A739" s="209"/>
      <c r="B739" s="118" t="s">
        <v>67</v>
      </c>
      <c r="C739" s="119"/>
      <c r="D739" s="120">
        <v>2</v>
      </c>
      <c r="E739" s="119">
        <v>2</v>
      </c>
      <c r="F739" s="125"/>
      <c r="G739" s="126"/>
      <c r="H739" s="127"/>
      <c r="I739" s="126"/>
      <c r="J739" s="127"/>
      <c r="K739" s="131"/>
    </row>
    <row r="740" spans="1:11" ht="15" customHeight="1">
      <c r="A740" s="118"/>
      <c r="B740" s="118" t="s">
        <v>27</v>
      </c>
      <c r="C740" s="119"/>
      <c r="D740" s="120">
        <v>6</v>
      </c>
      <c r="E740" s="119">
        <v>6</v>
      </c>
      <c r="F740" s="125"/>
      <c r="G740" s="126"/>
      <c r="H740" s="127"/>
      <c r="I740" s="126"/>
      <c r="J740" s="127"/>
      <c r="K740" s="131"/>
    </row>
    <row r="741" spans="1:11" ht="15" customHeight="1">
      <c r="A741" s="268"/>
      <c r="B741" s="118" t="s">
        <v>25</v>
      </c>
      <c r="C741" s="119"/>
      <c r="D741" s="120">
        <v>110</v>
      </c>
      <c r="E741" s="119">
        <v>110</v>
      </c>
      <c r="F741" s="125"/>
      <c r="G741" s="126"/>
      <c r="H741" s="127"/>
      <c r="I741" s="126"/>
      <c r="J741" s="127"/>
      <c r="K741" s="131"/>
    </row>
    <row r="742" spans="1:11" ht="15" customHeight="1">
      <c r="A742" s="268"/>
      <c r="B742" s="118" t="s">
        <v>26</v>
      </c>
      <c r="C742" s="119"/>
      <c r="D742" s="120">
        <v>80</v>
      </c>
      <c r="E742" s="119">
        <v>80</v>
      </c>
      <c r="F742" s="125"/>
      <c r="G742" s="126"/>
      <c r="H742" s="127"/>
      <c r="I742" s="126"/>
      <c r="J742" s="127"/>
      <c r="K742" s="131"/>
    </row>
    <row r="743" spans="1:11" ht="23.25" customHeight="1">
      <c r="A743" s="209" t="s">
        <v>33</v>
      </c>
      <c r="B743" s="118"/>
      <c r="C743" s="135" t="s">
        <v>128</v>
      </c>
      <c r="D743" s="120"/>
      <c r="E743" s="119"/>
      <c r="F743" s="125">
        <v>1.915</v>
      </c>
      <c r="G743" s="126">
        <v>4.3549999999999995</v>
      </c>
      <c r="H743" s="127">
        <v>12.920000000000002</v>
      </c>
      <c r="I743" s="126">
        <v>98.500000000000014</v>
      </c>
      <c r="J743" s="136"/>
      <c r="K743" s="131" t="s">
        <v>35</v>
      </c>
    </row>
    <row r="744" spans="1:11" ht="15" customHeight="1">
      <c r="A744" s="209"/>
      <c r="B744" s="118" t="s">
        <v>36</v>
      </c>
      <c r="C744" s="137"/>
      <c r="D744" s="120">
        <v>25</v>
      </c>
      <c r="E744" s="119">
        <v>25</v>
      </c>
      <c r="F744" s="120"/>
      <c r="G744" s="119"/>
      <c r="H744" s="136"/>
      <c r="I744" s="119"/>
      <c r="J744" s="136"/>
      <c r="K744" s="131"/>
    </row>
    <row r="745" spans="1:11" ht="15" customHeight="1" thickBot="1">
      <c r="A745" s="209"/>
      <c r="B745" s="118" t="s">
        <v>29</v>
      </c>
      <c r="C745" s="137"/>
      <c r="D745" s="120">
        <v>5</v>
      </c>
      <c r="E745" s="119">
        <v>5</v>
      </c>
      <c r="F745" s="120" t="s">
        <v>1</v>
      </c>
      <c r="G745" s="281"/>
      <c r="H745" s="136"/>
      <c r="I745" s="281"/>
      <c r="J745" s="136"/>
      <c r="K745" s="131"/>
    </row>
    <row r="746" spans="1:11" ht="15.75" customHeight="1" thickBot="1">
      <c r="A746" s="282" t="s">
        <v>37</v>
      </c>
      <c r="B746" s="283"/>
      <c r="C746" s="284">
        <v>359</v>
      </c>
      <c r="D746" s="336"/>
      <c r="E746" s="175"/>
      <c r="F746" s="300">
        <v>8.82</v>
      </c>
      <c r="G746" s="300">
        <v>9.83</v>
      </c>
      <c r="H746" s="300">
        <v>42.62</v>
      </c>
      <c r="I746" s="300">
        <v>293.55</v>
      </c>
      <c r="J746" s="300">
        <f t="shared" ref="J746" si="33">SUM(J731:J745)</f>
        <v>2.25</v>
      </c>
      <c r="K746" s="286"/>
    </row>
    <row r="747" spans="1:11" ht="15" customHeight="1">
      <c r="A747" s="209"/>
      <c r="B747" s="260" t="s">
        <v>38</v>
      </c>
      <c r="C747" s="135"/>
      <c r="D747" s="138"/>
      <c r="E747" s="266"/>
      <c r="F747" s="127"/>
      <c r="G747" s="126"/>
      <c r="H747" s="127"/>
      <c r="I747" s="122"/>
      <c r="J747" s="127"/>
      <c r="K747" s="131"/>
    </row>
    <row r="748" spans="1:11" ht="15" customHeight="1" thickBot="1">
      <c r="A748" s="338" t="s">
        <v>39</v>
      </c>
      <c r="B748" s="257"/>
      <c r="C748" s="326">
        <v>125</v>
      </c>
      <c r="D748" s="206">
        <v>125</v>
      </c>
      <c r="E748" s="326">
        <v>125</v>
      </c>
      <c r="F748" s="143">
        <v>1.99</v>
      </c>
      <c r="G748" s="142">
        <v>2.4</v>
      </c>
      <c r="H748" s="143">
        <v>10.63</v>
      </c>
      <c r="I748" s="142">
        <v>68</v>
      </c>
      <c r="J748" s="143">
        <v>2.5</v>
      </c>
      <c r="K748" s="131" t="s">
        <v>146</v>
      </c>
    </row>
    <row r="749" spans="1:11" ht="15.75" customHeight="1" thickBot="1">
      <c r="A749" s="282" t="s">
        <v>37</v>
      </c>
      <c r="B749" s="283"/>
      <c r="C749" s="287">
        <v>125</v>
      </c>
      <c r="D749" s="298"/>
      <c r="E749" s="299"/>
      <c r="F749" s="300">
        <f>F748</f>
        <v>1.99</v>
      </c>
      <c r="G749" s="121">
        <f>G748</f>
        <v>2.4</v>
      </c>
      <c r="H749" s="300">
        <f>H748</f>
        <v>10.63</v>
      </c>
      <c r="I749" s="121">
        <f>I748</f>
        <v>68</v>
      </c>
      <c r="J749" s="300">
        <f>J748</f>
        <v>2.5</v>
      </c>
      <c r="K749" s="286"/>
    </row>
    <row r="750" spans="1:11" ht="15" customHeight="1">
      <c r="A750" s="264"/>
      <c r="B750" s="278" t="s">
        <v>40</v>
      </c>
      <c r="C750" s="317"/>
      <c r="D750" s="391"/>
      <c r="E750" s="317"/>
      <c r="F750" s="431"/>
      <c r="G750" s="122"/>
      <c r="H750" s="431"/>
      <c r="I750" s="122"/>
      <c r="J750" s="431"/>
      <c r="K750" s="292"/>
    </row>
    <row r="751" spans="1:11" ht="24.75" customHeight="1">
      <c r="A751" s="209" t="s">
        <v>276</v>
      </c>
      <c r="B751" s="260"/>
      <c r="C751" s="135" t="s">
        <v>265</v>
      </c>
      <c r="D751" s="134"/>
      <c r="E751" s="135"/>
      <c r="F751" s="127">
        <v>0.56119999999999992</v>
      </c>
      <c r="G751" s="126">
        <v>4.016</v>
      </c>
      <c r="H751" s="127">
        <v>2.9160000000000004</v>
      </c>
      <c r="I751" s="126">
        <v>50.040000000000006</v>
      </c>
      <c r="J751" s="127">
        <v>3.85</v>
      </c>
      <c r="K751" s="133" t="s">
        <v>277</v>
      </c>
    </row>
    <row r="752" spans="1:11" ht="15" customHeight="1">
      <c r="A752" s="209"/>
      <c r="B752" s="280" t="s">
        <v>45</v>
      </c>
      <c r="C752" s="135"/>
      <c r="D752" s="134" t="s">
        <v>278</v>
      </c>
      <c r="E752" s="135" t="s">
        <v>279</v>
      </c>
      <c r="F752" s="127"/>
      <c r="G752" s="126"/>
      <c r="H752" s="127"/>
      <c r="I752" s="126"/>
      <c r="J752" s="127"/>
      <c r="K752" s="381"/>
    </row>
    <row r="753" spans="1:11" ht="15" customHeight="1">
      <c r="A753" s="209"/>
      <c r="B753" s="280" t="s">
        <v>70</v>
      </c>
      <c r="C753" s="135"/>
      <c r="D753" s="134" t="s">
        <v>280</v>
      </c>
      <c r="E753" s="135" t="s">
        <v>281</v>
      </c>
      <c r="F753" s="127"/>
      <c r="G753" s="126"/>
      <c r="H753" s="127"/>
      <c r="I753" s="126"/>
      <c r="J753" s="127"/>
      <c r="K753" s="381"/>
    </row>
    <row r="754" spans="1:11" ht="15" customHeight="1">
      <c r="A754" s="209"/>
      <c r="B754" s="280" t="s">
        <v>46</v>
      </c>
      <c r="C754" s="135"/>
      <c r="D754" s="134" t="s">
        <v>282</v>
      </c>
      <c r="E754" s="135" t="s">
        <v>283</v>
      </c>
      <c r="F754" s="127"/>
      <c r="G754" s="126"/>
      <c r="H754" s="127"/>
      <c r="I754" s="126"/>
      <c r="J754" s="127"/>
      <c r="K754" s="381"/>
    </row>
    <row r="755" spans="1:11" ht="15" customHeight="1">
      <c r="A755" s="209"/>
      <c r="B755" s="280" t="s">
        <v>186</v>
      </c>
      <c r="C755" s="135"/>
      <c r="D755" s="134" t="s">
        <v>284</v>
      </c>
      <c r="E755" s="135" t="s">
        <v>281</v>
      </c>
      <c r="F755" s="127"/>
      <c r="G755" s="126"/>
      <c r="H755" s="127"/>
      <c r="I755" s="126"/>
      <c r="J755" s="127"/>
      <c r="K755" s="381"/>
    </row>
    <row r="756" spans="1:11" ht="15" customHeight="1">
      <c r="A756" s="209"/>
      <c r="B756" s="280" t="s">
        <v>47</v>
      </c>
      <c r="C756" s="135"/>
      <c r="D756" s="134" t="s">
        <v>285</v>
      </c>
      <c r="E756" s="135" t="s">
        <v>285</v>
      </c>
      <c r="F756" s="127"/>
      <c r="G756" s="126"/>
      <c r="H756" s="127"/>
      <c r="I756" s="126"/>
      <c r="J756" s="127"/>
      <c r="K756" s="381"/>
    </row>
    <row r="757" spans="1:11" ht="18" customHeight="1">
      <c r="A757" s="209"/>
      <c r="B757" s="118" t="s">
        <v>41</v>
      </c>
      <c r="C757" s="119"/>
      <c r="D757" s="127">
        <v>7.14</v>
      </c>
      <c r="E757" s="126">
        <v>6</v>
      </c>
      <c r="F757" s="127"/>
      <c r="G757" s="126"/>
      <c r="H757" s="127"/>
      <c r="I757" s="126"/>
      <c r="J757" s="127"/>
      <c r="K757" s="126"/>
    </row>
    <row r="758" spans="1:11" ht="61.5" customHeight="1">
      <c r="A758" s="209" t="s">
        <v>445</v>
      </c>
      <c r="B758" s="118"/>
      <c r="C758" s="135" t="s">
        <v>415</v>
      </c>
      <c r="D758" s="136"/>
      <c r="E758" s="119"/>
      <c r="F758" s="127">
        <v>2.6794497574194676</v>
      </c>
      <c r="G758" s="126">
        <v>5.1645561431880767</v>
      </c>
      <c r="H758" s="127">
        <v>5.791293260194939</v>
      </c>
      <c r="I758" s="126">
        <v>84.459725075396648</v>
      </c>
      <c r="J758" s="127">
        <v>9.6</v>
      </c>
      <c r="K758" s="131" t="s">
        <v>364</v>
      </c>
    </row>
    <row r="759" spans="1:11" ht="18.75" customHeight="1">
      <c r="A759" s="209"/>
      <c r="B759" s="118" t="s">
        <v>256</v>
      </c>
      <c r="C759" s="135"/>
      <c r="D759" s="136">
        <v>19.25</v>
      </c>
      <c r="E759" s="119">
        <v>12.54</v>
      </c>
      <c r="F759" s="127"/>
      <c r="G759" s="126"/>
      <c r="H759" s="127"/>
      <c r="I759" s="126"/>
      <c r="J759" s="127"/>
      <c r="K759" s="131"/>
    </row>
    <row r="760" spans="1:11" ht="18.75" customHeight="1">
      <c r="A760" s="209"/>
      <c r="B760" s="118" t="s">
        <v>259</v>
      </c>
      <c r="C760" s="135"/>
      <c r="D760" s="136">
        <v>13.17</v>
      </c>
      <c r="E760" s="119">
        <v>12.54</v>
      </c>
      <c r="F760" s="127"/>
      <c r="G760" s="126"/>
      <c r="H760" s="127"/>
      <c r="I760" s="126"/>
      <c r="J760" s="127"/>
      <c r="K760" s="131"/>
    </row>
    <row r="761" spans="1:11" ht="16.5" customHeight="1">
      <c r="A761" s="209"/>
      <c r="B761" s="118" t="s">
        <v>41</v>
      </c>
      <c r="C761" s="135"/>
      <c r="D761" s="136">
        <v>1.32</v>
      </c>
      <c r="E761" s="119">
        <v>1.1000000000000001</v>
      </c>
      <c r="F761" s="127"/>
      <c r="G761" s="126"/>
      <c r="H761" s="127"/>
      <c r="I761" s="126"/>
      <c r="J761" s="127"/>
      <c r="K761" s="131"/>
    </row>
    <row r="762" spans="1:11" ht="15" customHeight="1">
      <c r="A762" s="209"/>
      <c r="B762" s="118" t="s">
        <v>42</v>
      </c>
      <c r="C762" s="135"/>
      <c r="D762" s="136">
        <v>1.06</v>
      </c>
      <c r="E762" s="119">
        <v>0.88</v>
      </c>
      <c r="F762" s="127"/>
      <c r="G762" s="126"/>
      <c r="H762" s="127"/>
      <c r="I762" s="126"/>
      <c r="J762" s="127"/>
      <c r="K762" s="131"/>
    </row>
    <row r="763" spans="1:11" ht="20.25" customHeight="1">
      <c r="A763" s="209"/>
      <c r="B763" s="118" t="s">
        <v>43</v>
      </c>
      <c r="C763" s="135"/>
      <c r="D763" s="136">
        <v>1.1000000000000001</v>
      </c>
      <c r="E763" s="119">
        <v>1.1000000000000001</v>
      </c>
      <c r="F763" s="127"/>
      <c r="G763" s="126"/>
      <c r="H763" s="127"/>
      <c r="I763" s="126"/>
      <c r="J763" s="127"/>
      <c r="K763" s="131"/>
    </row>
    <row r="764" spans="1:11" ht="17.25" customHeight="1">
      <c r="A764" s="209"/>
      <c r="B764" s="118" t="s">
        <v>222</v>
      </c>
      <c r="C764" s="135"/>
      <c r="D764" s="136">
        <v>0.11</v>
      </c>
      <c r="E764" s="119">
        <v>0.11</v>
      </c>
      <c r="F764" s="127"/>
      <c r="G764" s="126"/>
      <c r="H764" s="127"/>
      <c r="I764" s="126"/>
      <c r="J764" s="127"/>
      <c r="K764" s="131"/>
    </row>
    <row r="765" spans="1:11" ht="18" customHeight="1">
      <c r="A765" s="209"/>
      <c r="B765" s="118" t="s">
        <v>181</v>
      </c>
      <c r="C765" s="135"/>
      <c r="D765" s="136"/>
      <c r="E765" s="119">
        <v>11</v>
      </c>
      <c r="F765" s="127"/>
      <c r="G765" s="126"/>
      <c r="H765" s="127"/>
      <c r="I765" s="126"/>
      <c r="J765" s="127"/>
      <c r="K765" s="131"/>
    </row>
    <row r="766" spans="1:11" ht="15" customHeight="1">
      <c r="A766" s="209"/>
      <c r="B766" s="118" t="s">
        <v>50</v>
      </c>
      <c r="C766" s="126"/>
      <c r="D766" s="136">
        <v>37.5</v>
      </c>
      <c r="E766" s="119">
        <v>30</v>
      </c>
      <c r="F766" s="127"/>
      <c r="G766" s="126"/>
      <c r="H766" s="127"/>
      <c r="I766" s="126"/>
      <c r="J766" s="127"/>
      <c r="K766" s="131"/>
    </row>
    <row r="767" spans="1:11" ht="15" customHeight="1">
      <c r="A767" s="209"/>
      <c r="B767" s="118" t="s">
        <v>45</v>
      </c>
      <c r="C767" s="126"/>
      <c r="D767" s="136">
        <v>23.94</v>
      </c>
      <c r="E767" s="119">
        <v>18</v>
      </c>
      <c r="F767" s="127"/>
      <c r="G767" s="126"/>
      <c r="H767" s="127"/>
      <c r="I767" s="126"/>
      <c r="J767" s="127"/>
      <c r="K767" s="131"/>
    </row>
    <row r="768" spans="1:11" ht="15" customHeight="1">
      <c r="A768" s="209"/>
      <c r="B768" s="118" t="s">
        <v>46</v>
      </c>
      <c r="C768" s="126"/>
      <c r="D768" s="136">
        <v>7.5</v>
      </c>
      <c r="E768" s="119">
        <v>6</v>
      </c>
      <c r="F768" s="127"/>
      <c r="G768" s="126"/>
      <c r="H768" s="127"/>
      <c r="I768" s="126"/>
      <c r="J768" s="127"/>
      <c r="K768" s="131"/>
    </row>
    <row r="769" spans="1:11" ht="15" customHeight="1">
      <c r="A769" s="209"/>
      <c r="B769" s="118" t="s">
        <v>41</v>
      </c>
      <c r="C769" s="126"/>
      <c r="D769" s="136">
        <v>7.14</v>
      </c>
      <c r="E769" s="119">
        <v>6</v>
      </c>
      <c r="F769" s="127"/>
      <c r="G769" s="126"/>
      <c r="H769" s="127"/>
      <c r="I769" s="126"/>
      <c r="J769" s="127"/>
      <c r="K769" s="131"/>
    </row>
    <row r="770" spans="1:11" ht="15" customHeight="1">
      <c r="A770" s="209"/>
      <c r="B770" s="118" t="s">
        <v>47</v>
      </c>
      <c r="C770" s="126"/>
      <c r="D770" s="136">
        <v>3</v>
      </c>
      <c r="E770" s="119">
        <v>3</v>
      </c>
      <c r="F770" s="127"/>
      <c r="G770" s="126"/>
      <c r="H770" s="127"/>
      <c r="I770" s="126"/>
      <c r="J770" s="127"/>
      <c r="K770" s="131"/>
    </row>
    <row r="771" spans="1:11" ht="15" customHeight="1">
      <c r="A771" s="209"/>
      <c r="B771" s="280" t="s">
        <v>222</v>
      </c>
      <c r="C771" s="126"/>
      <c r="D771" s="136">
        <v>0.5</v>
      </c>
      <c r="E771" s="119">
        <v>0.5</v>
      </c>
      <c r="F771" s="127"/>
      <c r="G771" s="126"/>
      <c r="H771" s="127"/>
      <c r="I771" s="126"/>
      <c r="J771" s="127"/>
      <c r="K771" s="131"/>
    </row>
    <row r="772" spans="1:11" ht="15" customHeight="1">
      <c r="A772" s="209"/>
      <c r="B772" s="118" t="s">
        <v>137</v>
      </c>
      <c r="C772" s="126"/>
      <c r="D772" s="136">
        <v>120</v>
      </c>
      <c r="E772" s="119">
        <v>120</v>
      </c>
      <c r="F772" s="127"/>
      <c r="G772" s="126"/>
      <c r="H772" s="127"/>
      <c r="I772" s="126"/>
      <c r="J772" s="127"/>
      <c r="K772" s="131"/>
    </row>
    <row r="773" spans="1:11" ht="15" customHeight="1">
      <c r="A773" s="209"/>
      <c r="B773" s="118" t="s">
        <v>71</v>
      </c>
      <c r="C773" s="126"/>
      <c r="D773" s="136">
        <v>5</v>
      </c>
      <c r="E773" s="119">
        <v>5</v>
      </c>
      <c r="F773" s="127"/>
      <c r="G773" s="126"/>
      <c r="H773" s="127"/>
      <c r="I773" s="126"/>
      <c r="J773" s="127"/>
      <c r="K773" s="131"/>
    </row>
    <row r="774" spans="1:11" ht="23.25" customHeight="1">
      <c r="A774" s="209" t="s">
        <v>290</v>
      </c>
      <c r="B774" s="118"/>
      <c r="C774" s="119">
        <v>50</v>
      </c>
      <c r="D774" s="127"/>
      <c r="E774" s="126"/>
      <c r="F774" s="127">
        <v>7.61</v>
      </c>
      <c r="G774" s="126">
        <v>11.07</v>
      </c>
      <c r="H774" s="127">
        <v>7.66</v>
      </c>
      <c r="I774" s="126">
        <v>161</v>
      </c>
      <c r="J774" s="127">
        <v>0.52</v>
      </c>
      <c r="K774" s="131" t="s">
        <v>291</v>
      </c>
    </row>
    <row r="775" spans="1:11" ht="18.75" customHeight="1">
      <c r="A775" s="209"/>
      <c r="B775" s="280" t="s">
        <v>256</v>
      </c>
      <c r="C775" s="119"/>
      <c r="D775" s="136">
        <v>60.68</v>
      </c>
      <c r="E775" s="119">
        <v>39.4</v>
      </c>
      <c r="F775" s="127"/>
      <c r="G775" s="126"/>
      <c r="H775" s="127"/>
      <c r="I775" s="126"/>
      <c r="J775" s="127"/>
      <c r="K775" s="131"/>
    </row>
    <row r="776" spans="1:11" ht="16.5" customHeight="1">
      <c r="A776" s="209"/>
      <c r="B776" s="280" t="s">
        <v>259</v>
      </c>
      <c r="C776" s="119"/>
      <c r="D776" s="136">
        <v>41.4</v>
      </c>
      <c r="E776" s="119">
        <v>39.4</v>
      </c>
      <c r="F776" s="127"/>
      <c r="G776" s="126"/>
      <c r="H776" s="127"/>
      <c r="I776" s="126"/>
      <c r="J776" s="127"/>
      <c r="K776" s="131"/>
    </row>
    <row r="777" spans="1:11" ht="15" customHeight="1">
      <c r="A777" s="209"/>
      <c r="B777" s="118" t="s">
        <v>84</v>
      </c>
      <c r="C777" s="119"/>
      <c r="D777" s="136">
        <v>11.75</v>
      </c>
      <c r="E777" s="119">
        <v>9.4</v>
      </c>
      <c r="F777" s="127"/>
      <c r="G777" s="126"/>
      <c r="H777" s="127"/>
      <c r="I777" s="126"/>
      <c r="J777" s="127"/>
      <c r="K777" s="131"/>
    </row>
    <row r="778" spans="1:11" ht="18.75" customHeight="1">
      <c r="A778" s="209"/>
      <c r="B778" s="118" t="s">
        <v>41</v>
      </c>
      <c r="C778" s="119"/>
      <c r="D778" s="136">
        <v>12.6</v>
      </c>
      <c r="E778" s="119">
        <v>10.5</v>
      </c>
      <c r="F778" s="127"/>
      <c r="G778" s="126"/>
      <c r="H778" s="127"/>
      <c r="I778" s="126"/>
      <c r="J778" s="127"/>
      <c r="K778" s="131"/>
    </row>
    <row r="779" spans="1:11" ht="25.5" customHeight="1">
      <c r="A779" s="209"/>
      <c r="B779" s="118" t="s">
        <v>222</v>
      </c>
      <c r="C779" s="119"/>
      <c r="D779" s="136">
        <v>0.4</v>
      </c>
      <c r="E779" s="119">
        <v>0.4</v>
      </c>
      <c r="F779" s="127"/>
      <c r="G779" s="126"/>
      <c r="H779" s="127"/>
      <c r="I779" s="126"/>
      <c r="J779" s="127"/>
      <c r="K779" s="131"/>
    </row>
    <row r="780" spans="1:11" ht="15.75" customHeight="1">
      <c r="A780" s="209"/>
      <c r="B780" s="118" t="s">
        <v>54</v>
      </c>
      <c r="C780" s="119"/>
      <c r="D780" s="136">
        <v>0.6</v>
      </c>
      <c r="E780" s="119">
        <v>0.5</v>
      </c>
      <c r="F780" s="127"/>
      <c r="G780" s="126"/>
      <c r="H780" s="127"/>
      <c r="I780" s="126"/>
      <c r="J780" s="127"/>
      <c r="K780" s="131"/>
    </row>
    <row r="781" spans="1:11" ht="17.25" customHeight="1">
      <c r="A781" s="118"/>
      <c r="B781" s="280" t="s">
        <v>51</v>
      </c>
      <c r="C781" s="119"/>
      <c r="D781" s="136">
        <v>3.75</v>
      </c>
      <c r="E781" s="119">
        <v>3.75</v>
      </c>
      <c r="F781" s="127"/>
      <c r="G781" s="126"/>
      <c r="H781" s="127"/>
      <c r="I781" s="126"/>
      <c r="J781" s="127"/>
      <c r="K781" s="131"/>
    </row>
    <row r="782" spans="1:11" ht="20.25" customHeight="1">
      <c r="A782" s="118"/>
      <c r="B782" s="118" t="s">
        <v>135</v>
      </c>
      <c r="C782" s="119"/>
      <c r="D782" s="136">
        <v>2</v>
      </c>
      <c r="E782" s="119">
        <v>2</v>
      </c>
      <c r="F782" s="127"/>
      <c r="G782" s="126"/>
      <c r="H782" s="127"/>
      <c r="I782" s="126"/>
      <c r="J782" s="127"/>
      <c r="K782" s="131"/>
    </row>
    <row r="783" spans="1:11" ht="29.25" customHeight="1">
      <c r="A783" s="209" t="s">
        <v>304</v>
      </c>
      <c r="B783" s="257"/>
      <c r="C783" s="326" t="s">
        <v>321</v>
      </c>
      <c r="D783" s="143"/>
      <c r="E783" s="142"/>
      <c r="F783" s="143">
        <v>2.6593</v>
      </c>
      <c r="G783" s="142">
        <v>4.6223999999999998</v>
      </c>
      <c r="H783" s="143">
        <v>27.551299999999998</v>
      </c>
      <c r="I783" s="142">
        <v>162.47</v>
      </c>
      <c r="J783" s="143"/>
      <c r="K783" s="131" t="s">
        <v>275</v>
      </c>
    </row>
    <row r="784" spans="1:11" ht="16.5" customHeight="1">
      <c r="A784" s="338"/>
      <c r="B784" s="257" t="s">
        <v>23</v>
      </c>
      <c r="C784" s="326"/>
      <c r="D784" s="143">
        <v>39.6</v>
      </c>
      <c r="E784" s="142">
        <v>39.6</v>
      </c>
      <c r="F784" s="143"/>
      <c r="G784" s="142"/>
      <c r="H784" s="143"/>
      <c r="I784" s="142"/>
      <c r="J784" s="143"/>
      <c r="K784" s="131"/>
    </row>
    <row r="785" spans="1:11" ht="16.5" customHeight="1">
      <c r="A785" s="338"/>
      <c r="B785" s="257" t="s">
        <v>222</v>
      </c>
      <c r="C785" s="326"/>
      <c r="D785" s="143">
        <v>0.4</v>
      </c>
      <c r="E785" s="142">
        <v>0.4</v>
      </c>
      <c r="F785" s="143"/>
      <c r="G785" s="142"/>
      <c r="H785" s="143"/>
      <c r="I785" s="142"/>
      <c r="J785" s="143"/>
      <c r="K785" s="131"/>
    </row>
    <row r="786" spans="1:11" ht="13.5" customHeight="1">
      <c r="A786" s="257"/>
      <c r="B786" s="257" t="s">
        <v>190</v>
      </c>
      <c r="C786" s="326"/>
      <c r="D786" s="143">
        <v>240</v>
      </c>
      <c r="E786" s="142">
        <v>240</v>
      </c>
      <c r="F786" s="143"/>
      <c r="G786" s="142"/>
      <c r="H786" s="143"/>
      <c r="I786" s="142"/>
      <c r="J786" s="143"/>
      <c r="K786" s="131"/>
    </row>
    <row r="787" spans="1:11" ht="18" customHeight="1">
      <c r="A787" s="338"/>
      <c r="B787" s="257" t="s">
        <v>29</v>
      </c>
      <c r="C787" s="326"/>
      <c r="D787" s="143">
        <v>2</v>
      </c>
      <c r="E787" s="142">
        <v>2</v>
      </c>
      <c r="F787" s="143"/>
      <c r="G787" s="142"/>
      <c r="H787" s="143"/>
      <c r="I787" s="142"/>
      <c r="J787" s="143"/>
      <c r="K787" s="131"/>
    </row>
    <row r="788" spans="1:11" ht="18" customHeight="1">
      <c r="A788" s="209" t="s">
        <v>247</v>
      </c>
      <c r="B788" s="118"/>
      <c r="C788" s="119">
        <v>150</v>
      </c>
      <c r="D788" s="330"/>
      <c r="E788" s="318"/>
      <c r="F788" s="127">
        <v>0.25950000000000001</v>
      </c>
      <c r="G788" s="126">
        <v>5.7000000000000002E-2</v>
      </c>
      <c r="H788" s="127">
        <v>22.387500000000003</v>
      </c>
      <c r="I788" s="126">
        <v>91.65000000000002</v>
      </c>
      <c r="J788" s="139">
        <v>0</v>
      </c>
      <c r="K788" s="131" t="s">
        <v>150</v>
      </c>
    </row>
    <row r="789" spans="1:11" ht="17.25" customHeight="1">
      <c r="A789" s="209"/>
      <c r="B789" s="118" t="s">
        <v>237</v>
      </c>
      <c r="C789" s="119"/>
      <c r="D789" s="392">
        <v>15.3</v>
      </c>
      <c r="E789" s="393">
        <v>15</v>
      </c>
      <c r="F789" s="127"/>
      <c r="G789" s="126"/>
      <c r="H789" s="127"/>
      <c r="I789" s="126"/>
      <c r="J789" s="139"/>
      <c r="K789" s="131"/>
    </row>
    <row r="790" spans="1:11" ht="25.5" customHeight="1">
      <c r="A790" s="209"/>
      <c r="B790" s="118" t="s">
        <v>245</v>
      </c>
      <c r="C790" s="119"/>
      <c r="D790" s="392"/>
      <c r="E790" s="393">
        <v>28.8</v>
      </c>
      <c r="F790" s="127"/>
      <c r="G790" s="126"/>
      <c r="H790" s="127"/>
      <c r="I790" s="126"/>
      <c r="J790" s="139"/>
      <c r="K790" s="131"/>
    </row>
    <row r="791" spans="1:11" ht="15" customHeight="1">
      <c r="A791" s="209"/>
      <c r="B791" s="118" t="s">
        <v>26</v>
      </c>
      <c r="C791" s="119"/>
      <c r="D791" s="127">
        <v>152</v>
      </c>
      <c r="E791" s="126">
        <v>152</v>
      </c>
      <c r="F791" s="127"/>
      <c r="G791" s="126"/>
      <c r="H791" s="127"/>
      <c r="I791" s="126"/>
      <c r="J791" s="139"/>
      <c r="K791" s="131"/>
    </row>
    <row r="792" spans="1:11" ht="23.25" customHeight="1">
      <c r="A792" s="209"/>
      <c r="B792" s="118" t="s">
        <v>59</v>
      </c>
      <c r="C792" s="119"/>
      <c r="D792" s="330">
        <v>5</v>
      </c>
      <c r="E792" s="318">
        <v>5</v>
      </c>
      <c r="F792" s="127"/>
      <c r="G792" s="126"/>
      <c r="H792" s="127"/>
      <c r="I792" s="126"/>
      <c r="J792" s="139"/>
      <c r="K792" s="131"/>
    </row>
    <row r="793" spans="1:11" ht="41.25" customHeight="1" thickBot="1">
      <c r="A793" s="209" t="s">
        <v>250</v>
      </c>
      <c r="B793" s="118"/>
      <c r="C793" s="119">
        <v>35</v>
      </c>
      <c r="D793" s="136">
        <v>35</v>
      </c>
      <c r="E793" s="119">
        <v>35</v>
      </c>
      <c r="F793" s="127">
        <v>2.31</v>
      </c>
      <c r="G793" s="296">
        <v>0.42</v>
      </c>
      <c r="H793" s="271">
        <v>13.860000000000001</v>
      </c>
      <c r="I793" s="296">
        <v>69.3</v>
      </c>
      <c r="J793" s="363"/>
      <c r="K793" s="297" t="s">
        <v>204</v>
      </c>
    </row>
    <row r="794" spans="1:11" ht="15.75" customHeight="1" thickBot="1">
      <c r="A794" s="282" t="s">
        <v>37</v>
      </c>
      <c r="B794" s="283"/>
      <c r="C794" s="287">
        <v>553</v>
      </c>
      <c r="D794" s="298"/>
      <c r="E794" s="299"/>
      <c r="F794" s="300">
        <f>F758+F774+F783+F793</f>
        <v>15.258749757419469</v>
      </c>
      <c r="G794" s="300">
        <f>G758+G774</f>
        <v>16.234556143188076</v>
      </c>
      <c r="H794" s="300">
        <f>H751+H758+H783+H788+H793</f>
        <v>72.506093260194945</v>
      </c>
      <c r="I794" s="300">
        <v>513.5</v>
      </c>
      <c r="J794" s="300">
        <f t="shared" ref="J794" si="34">J751+J758+J774+J783+J788+J793</f>
        <v>13.969999999999999</v>
      </c>
      <c r="K794" s="286"/>
    </row>
    <row r="795" spans="1:11" ht="18" customHeight="1">
      <c r="A795" s="374"/>
      <c r="B795" s="149" t="s">
        <v>389</v>
      </c>
      <c r="C795" s="394"/>
      <c r="D795" s="136"/>
      <c r="E795" s="119"/>
      <c r="F795" s="334"/>
      <c r="G795" s="362"/>
      <c r="H795" s="334"/>
      <c r="I795" s="362"/>
      <c r="J795" s="334"/>
      <c r="K795" s="131"/>
    </row>
    <row r="796" spans="1:11" ht="15.75" customHeight="1">
      <c r="A796" s="209" t="s">
        <v>214</v>
      </c>
      <c r="B796" s="118"/>
      <c r="C796" s="119">
        <v>150</v>
      </c>
      <c r="D796" s="136"/>
      <c r="E796" s="119"/>
      <c r="F796" s="143">
        <v>4.3499999999999996</v>
      </c>
      <c r="G796" s="142">
        <v>3.75</v>
      </c>
      <c r="H796" s="143">
        <v>7.2</v>
      </c>
      <c r="I796" s="142">
        <v>80.25</v>
      </c>
      <c r="J796" s="143">
        <v>1.95</v>
      </c>
      <c r="K796" s="131" t="s">
        <v>217</v>
      </c>
    </row>
    <row r="797" spans="1:11" ht="15.75" customHeight="1">
      <c r="A797" s="118" t="s">
        <v>215</v>
      </c>
      <c r="B797" s="118" t="s">
        <v>174</v>
      </c>
      <c r="C797" s="119"/>
      <c r="D797" s="136">
        <v>158</v>
      </c>
      <c r="E797" s="119">
        <v>150</v>
      </c>
      <c r="F797" s="136"/>
      <c r="G797" s="119"/>
      <c r="H797" s="136"/>
      <c r="I797" s="119"/>
      <c r="J797" s="136"/>
      <c r="K797" s="131"/>
    </row>
    <row r="798" spans="1:11" ht="35.25" customHeight="1" thickBot="1">
      <c r="A798" s="209" t="s">
        <v>223</v>
      </c>
      <c r="B798" s="280" t="s">
        <v>53</v>
      </c>
      <c r="C798" s="119">
        <v>20</v>
      </c>
      <c r="D798" s="127">
        <v>20</v>
      </c>
      <c r="E798" s="126">
        <v>20</v>
      </c>
      <c r="F798" s="127">
        <v>1.28</v>
      </c>
      <c r="G798" s="126">
        <v>3.36</v>
      </c>
      <c r="H798" s="127">
        <v>13.7</v>
      </c>
      <c r="I798" s="126">
        <v>90.2</v>
      </c>
      <c r="J798" s="127"/>
      <c r="K798" s="131" t="s">
        <v>206</v>
      </c>
    </row>
    <row r="799" spans="1:11" ht="20.25" customHeight="1" thickBot="1">
      <c r="A799" s="282" t="s">
        <v>37</v>
      </c>
      <c r="B799" s="283"/>
      <c r="C799" s="302">
        <v>170</v>
      </c>
      <c r="D799" s="354"/>
      <c r="E799" s="302"/>
      <c r="F799" s="303">
        <v>5.98</v>
      </c>
      <c r="G799" s="303">
        <f t="shared" ref="G799:J799" si="35">G796+G798</f>
        <v>7.1099999999999994</v>
      </c>
      <c r="H799" s="303">
        <v>29.01</v>
      </c>
      <c r="I799" s="303">
        <v>199.5</v>
      </c>
      <c r="J799" s="303">
        <f t="shared" si="35"/>
        <v>1.95</v>
      </c>
      <c r="K799" s="286"/>
    </row>
    <row r="800" spans="1:11" ht="20.25" customHeight="1">
      <c r="A800" s="209"/>
      <c r="B800" s="149" t="s">
        <v>390</v>
      </c>
      <c r="C800" s="119"/>
      <c r="D800" s="136"/>
      <c r="E800" s="119"/>
      <c r="F800" s="136"/>
      <c r="G800" s="119"/>
      <c r="H800" s="136"/>
      <c r="I800" s="119"/>
      <c r="J800" s="136"/>
      <c r="K800" s="131"/>
    </row>
    <row r="801" spans="1:11" ht="23.25" customHeight="1">
      <c r="A801" s="338" t="s">
        <v>254</v>
      </c>
      <c r="B801" s="358"/>
      <c r="C801" s="203" t="s">
        <v>309</v>
      </c>
      <c r="D801" s="206"/>
      <c r="E801" s="326"/>
      <c r="F801" s="143">
        <v>9.07</v>
      </c>
      <c r="G801" s="142">
        <v>12.11</v>
      </c>
      <c r="H801" s="143">
        <v>34.96</v>
      </c>
      <c r="I801" s="142">
        <v>256.67</v>
      </c>
      <c r="J801" s="143">
        <v>0.22</v>
      </c>
      <c r="K801" s="131" t="s">
        <v>255</v>
      </c>
    </row>
    <row r="802" spans="1:11" ht="15" customHeight="1">
      <c r="A802" s="338"/>
      <c r="B802" s="118" t="s">
        <v>54</v>
      </c>
      <c r="C802" s="203"/>
      <c r="D802" s="206">
        <v>84</v>
      </c>
      <c r="E802" s="326">
        <v>70</v>
      </c>
      <c r="F802" s="143"/>
      <c r="G802" s="142"/>
      <c r="H802" s="143"/>
      <c r="I802" s="142"/>
      <c r="J802" s="143"/>
      <c r="K802" s="131"/>
    </row>
    <row r="803" spans="1:11" ht="15" customHeight="1">
      <c r="A803" s="338"/>
      <c r="B803" s="358" t="s">
        <v>174</v>
      </c>
      <c r="C803" s="203"/>
      <c r="D803" s="206">
        <v>65</v>
      </c>
      <c r="E803" s="326">
        <v>65</v>
      </c>
      <c r="F803" s="143"/>
      <c r="G803" s="142"/>
      <c r="H803" s="143"/>
      <c r="I803" s="142"/>
      <c r="J803" s="143"/>
      <c r="K803" s="131"/>
    </row>
    <row r="804" spans="1:11" ht="15" customHeight="1">
      <c r="A804" s="338"/>
      <c r="B804" s="358" t="s">
        <v>226</v>
      </c>
      <c r="C804" s="203"/>
      <c r="D804" s="206"/>
      <c r="E804" s="326">
        <v>135</v>
      </c>
      <c r="F804" s="143"/>
      <c r="G804" s="142"/>
      <c r="H804" s="143"/>
      <c r="I804" s="142"/>
      <c r="J804" s="143"/>
      <c r="K804" s="131"/>
    </row>
    <row r="805" spans="1:11" ht="15" customHeight="1">
      <c r="A805" s="338"/>
      <c r="B805" s="358" t="s">
        <v>55</v>
      </c>
      <c r="C805" s="203"/>
      <c r="D805" s="206">
        <v>2</v>
      </c>
      <c r="E805" s="326">
        <v>2</v>
      </c>
      <c r="F805" s="143"/>
      <c r="G805" s="142"/>
      <c r="H805" s="143"/>
      <c r="I805" s="142"/>
      <c r="J805" s="143"/>
      <c r="K805" s="131"/>
    </row>
    <row r="806" spans="1:11" ht="15" customHeight="1">
      <c r="A806" s="338"/>
      <c r="B806" s="358" t="s">
        <v>222</v>
      </c>
      <c r="C806" s="203"/>
      <c r="D806" s="206">
        <v>0.3</v>
      </c>
      <c r="E806" s="326">
        <v>0.3</v>
      </c>
      <c r="F806" s="143"/>
      <c r="G806" s="142"/>
      <c r="H806" s="143"/>
      <c r="I806" s="142"/>
      <c r="J806" s="143"/>
      <c r="K806" s="131"/>
    </row>
    <row r="807" spans="1:11" ht="15" customHeight="1">
      <c r="A807" s="338"/>
      <c r="B807" s="358" t="s">
        <v>227</v>
      </c>
      <c r="C807" s="203"/>
      <c r="D807" s="206"/>
      <c r="E807" s="326">
        <v>130</v>
      </c>
      <c r="F807" s="143"/>
      <c r="G807" s="142"/>
      <c r="H807" s="143"/>
      <c r="I807" s="142"/>
      <c r="J807" s="143"/>
      <c r="K807" s="131"/>
    </row>
    <row r="808" spans="1:11" ht="23.25" customHeight="1">
      <c r="A808" s="209" t="s">
        <v>129</v>
      </c>
      <c r="B808" s="118"/>
      <c r="C808" s="135" t="s">
        <v>175</v>
      </c>
      <c r="D808" s="330"/>
      <c r="E808" s="318"/>
      <c r="F808" s="127">
        <v>5.2500000000000012E-2</v>
      </c>
      <c r="G808" s="126">
        <v>1.5000000000000005E-2</v>
      </c>
      <c r="H808" s="127">
        <v>5.018110944527737</v>
      </c>
      <c r="I808" s="126">
        <v>20.084932533733134</v>
      </c>
      <c r="J808" s="127">
        <v>0.02</v>
      </c>
      <c r="K808" s="131" t="s">
        <v>198</v>
      </c>
    </row>
    <row r="809" spans="1:11" ht="15" customHeight="1">
      <c r="A809" s="209"/>
      <c r="B809" s="118" t="s">
        <v>249</v>
      </c>
      <c r="C809" s="135"/>
      <c r="D809" s="136">
        <v>0.4</v>
      </c>
      <c r="E809" s="119">
        <v>0.4</v>
      </c>
      <c r="F809" s="127"/>
      <c r="G809" s="126"/>
      <c r="H809" s="127"/>
      <c r="I809" s="126"/>
      <c r="J809" s="127"/>
      <c r="K809" s="131"/>
    </row>
    <row r="810" spans="1:11" ht="15" customHeight="1">
      <c r="A810" s="209"/>
      <c r="B810" s="118" t="s">
        <v>27</v>
      </c>
      <c r="C810" s="135"/>
      <c r="D810" s="136">
        <v>5</v>
      </c>
      <c r="E810" s="119">
        <v>5</v>
      </c>
      <c r="F810" s="127"/>
      <c r="G810" s="126"/>
      <c r="H810" s="127"/>
      <c r="I810" s="126"/>
      <c r="J810" s="127"/>
      <c r="K810" s="131"/>
    </row>
    <row r="811" spans="1:11" ht="15" customHeight="1">
      <c r="A811" s="209"/>
      <c r="B811" s="118" t="s">
        <v>26</v>
      </c>
      <c r="C811" s="135"/>
      <c r="D811" s="136">
        <v>150</v>
      </c>
      <c r="E811" s="119">
        <v>150</v>
      </c>
      <c r="F811" s="127"/>
      <c r="G811" s="126"/>
      <c r="H811" s="127"/>
      <c r="I811" s="126"/>
      <c r="J811" s="127"/>
      <c r="K811" s="131"/>
    </row>
    <row r="812" spans="1:11" ht="43.5" customHeight="1" thickBot="1">
      <c r="A812" s="209" t="s">
        <v>196</v>
      </c>
      <c r="B812" s="118"/>
      <c r="C812" s="119">
        <v>25</v>
      </c>
      <c r="D812" s="127">
        <v>25</v>
      </c>
      <c r="E812" s="126">
        <v>25</v>
      </c>
      <c r="F812" s="127">
        <v>1.9</v>
      </c>
      <c r="G812" s="296">
        <v>0.20000000000000004</v>
      </c>
      <c r="H812" s="127">
        <v>12.3</v>
      </c>
      <c r="I812" s="296">
        <v>58.750000000000007</v>
      </c>
      <c r="J812" s="127">
        <v>0</v>
      </c>
      <c r="K812" s="131" t="s">
        <v>205</v>
      </c>
    </row>
    <row r="813" spans="1:11" ht="15.75" customHeight="1" thickBot="1">
      <c r="A813" s="282" t="s">
        <v>37</v>
      </c>
      <c r="B813" s="283"/>
      <c r="C813" s="287">
        <v>310</v>
      </c>
      <c r="D813" s="276"/>
      <c r="E813" s="275"/>
      <c r="F813" s="300">
        <f>F801+F808+F812</f>
        <v>11.022500000000001</v>
      </c>
      <c r="G813" s="300">
        <f t="shared" ref="G813:J813" si="36">G801+G808+G812</f>
        <v>12.324999999999999</v>
      </c>
      <c r="H813" s="300">
        <f t="shared" si="36"/>
        <v>52.278110944527739</v>
      </c>
      <c r="I813" s="300">
        <f t="shared" si="36"/>
        <v>335.50493253373315</v>
      </c>
      <c r="J813" s="300">
        <f t="shared" si="36"/>
        <v>0.24</v>
      </c>
      <c r="K813" s="286"/>
    </row>
    <row r="814" spans="1:11" ht="15.75" customHeight="1" thickBot="1">
      <c r="A814" s="366" t="s">
        <v>60</v>
      </c>
      <c r="B814" s="261"/>
      <c r="C814" s="367">
        <f>C746+C749+C794+C813+C799</f>
        <v>1517</v>
      </c>
      <c r="D814" s="367"/>
      <c r="E814" s="367"/>
      <c r="F814" s="368">
        <f t="shared" ref="F814:J814" si="37">F746+F749+F794+F813+F799</f>
        <v>43.071249757419466</v>
      </c>
      <c r="G814" s="368">
        <f t="shared" si="37"/>
        <v>47.899556143188079</v>
      </c>
      <c r="H814" s="368">
        <f t="shared" si="37"/>
        <v>207.04420420472269</v>
      </c>
      <c r="I814" s="368">
        <f t="shared" si="37"/>
        <v>1410.0549325337331</v>
      </c>
      <c r="J814" s="368">
        <f t="shared" si="37"/>
        <v>20.909999999999997</v>
      </c>
      <c r="K814" s="367"/>
    </row>
    <row r="815" spans="1:11" ht="15" customHeight="1">
      <c r="A815" s="259"/>
      <c r="C815" s="423"/>
      <c r="D815" s="421"/>
      <c r="F815" s="395"/>
      <c r="G815" s="395"/>
      <c r="H815" s="395"/>
      <c r="I815" s="395"/>
      <c r="K815" s="118"/>
    </row>
    <row r="816" spans="1:11" ht="15.75" customHeight="1" thickBot="1">
      <c r="A816" s="259" t="s">
        <v>294</v>
      </c>
      <c r="B816" s="259"/>
      <c r="C816" s="418"/>
      <c r="D816" s="419"/>
      <c r="E816" s="420"/>
      <c r="K816" s="260"/>
    </row>
    <row r="817" spans="1:11" ht="23.25" customHeight="1">
      <c r="A817" s="264" t="s">
        <v>3</v>
      </c>
      <c r="B817" s="265"/>
      <c r="C817" s="266" t="s">
        <v>4</v>
      </c>
      <c r="D817" s="335" t="s">
        <v>5</v>
      </c>
      <c r="E817" s="266" t="s">
        <v>5</v>
      </c>
      <c r="F817" s="476" t="s">
        <v>6</v>
      </c>
      <c r="G817" s="477"/>
      <c r="H817" s="478"/>
      <c r="I817" s="122" t="s">
        <v>7</v>
      </c>
      <c r="J817" s="431" t="s">
        <v>8</v>
      </c>
      <c r="K817" s="396" t="s">
        <v>62</v>
      </c>
    </row>
    <row r="818" spans="1:11" ht="15.75" customHeight="1" thickBot="1">
      <c r="A818" s="209" t="s">
        <v>10</v>
      </c>
      <c r="B818" s="118"/>
      <c r="C818" s="137" t="s">
        <v>11</v>
      </c>
      <c r="D818" s="138" t="s">
        <v>12</v>
      </c>
      <c r="E818" s="137" t="s">
        <v>12</v>
      </c>
      <c r="F818" s="271"/>
      <c r="G818" s="271"/>
      <c r="H818" s="271"/>
      <c r="I818" s="126" t="s">
        <v>126</v>
      </c>
      <c r="J818" s="127"/>
      <c r="K818" s="397" t="s">
        <v>63</v>
      </c>
    </row>
    <row r="819" spans="1:11" ht="15.75" customHeight="1" thickBot="1">
      <c r="A819" s="209"/>
      <c r="B819" s="118"/>
      <c r="C819" s="137"/>
      <c r="D819" s="336" t="s">
        <v>14</v>
      </c>
      <c r="E819" s="175" t="s">
        <v>15</v>
      </c>
      <c r="F819" s="432" t="s">
        <v>16</v>
      </c>
      <c r="G819" s="122" t="s">
        <v>17</v>
      </c>
      <c r="H819" s="431" t="s">
        <v>18</v>
      </c>
      <c r="I819" s="122" t="s">
        <v>19</v>
      </c>
      <c r="J819" s="430" t="s">
        <v>20</v>
      </c>
      <c r="K819" s="397"/>
    </row>
    <row r="820" spans="1:11" ht="15" customHeight="1">
      <c r="A820" s="264"/>
      <c r="B820" s="278" t="s">
        <v>21</v>
      </c>
      <c r="C820" s="266"/>
      <c r="D820" s="335"/>
      <c r="E820" s="266"/>
      <c r="F820" s="431"/>
      <c r="G820" s="122"/>
      <c r="H820" s="431"/>
      <c r="I820" s="122"/>
      <c r="J820" s="431"/>
      <c r="K820" s="131"/>
    </row>
    <row r="821" spans="1:11" ht="23.25" customHeight="1">
      <c r="A821" s="209" t="s">
        <v>314</v>
      </c>
      <c r="B821" s="118"/>
      <c r="C821" s="137" t="s">
        <v>325</v>
      </c>
      <c r="D821" s="138"/>
      <c r="E821" s="137"/>
      <c r="F821" s="127">
        <v>6.0159520958083839</v>
      </c>
      <c r="G821" s="126">
        <v>4.8376586826347312</v>
      </c>
      <c r="H821" s="127">
        <v>30.971922155688627</v>
      </c>
      <c r="I821" s="126">
        <v>191.96047904191619</v>
      </c>
      <c r="J821" s="127">
        <v>0.67</v>
      </c>
      <c r="K821" s="131" t="s">
        <v>133</v>
      </c>
    </row>
    <row r="822" spans="1:11" ht="15" customHeight="1">
      <c r="A822" s="209"/>
      <c r="B822" s="118" t="s">
        <v>82</v>
      </c>
      <c r="C822" s="137"/>
      <c r="D822" s="138">
        <v>18</v>
      </c>
      <c r="E822" s="137">
        <v>18</v>
      </c>
      <c r="F822" s="127"/>
      <c r="G822" s="126"/>
      <c r="H822" s="127"/>
      <c r="I822" s="126"/>
      <c r="J822" s="127"/>
      <c r="K822" s="131"/>
    </row>
    <row r="823" spans="1:11" ht="15" customHeight="1">
      <c r="A823" s="209"/>
      <c r="B823" s="118" t="s">
        <v>25</v>
      </c>
      <c r="C823" s="137"/>
      <c r="D823" s="138">
        <v>70</v>
      </c>
      <c r="E823" s="137">
        <v>70</v>
      </c>
      <c r="F823" s="127"/>
      <c r="G823" s="126"/>
      <c r="H823" s="127"/>
      <c r="I823" s="126"/>
      <c r="J823" s="127"/>
      <c r="K823" s="131"/>
    </row>
    <row r="824" spans="1:11" ht="15" customHeight="1">
      <c r="A824" s="209"/>
      <c r="B824" s="118" t="s">
        <v>26</v>
      </c>
      <c r="C824" s="137"/>
      <c r="D824" s="138">
        <v>53</v>
      </c>
      <c r="E824" s="137">
        <v>53</v>
      </c>
      <c r="F824" s="127"/>
      <c r="G824" s="126"/>
      <c r="H824" s="127"/>
      <c r="I824" s="126"/>
      <c r="J824" s="127"/>
      <c r="K824" s="131"/>
    </row>
    <row r="825" spans="1:11" ht="15" customHeight="1">
      <c r="A825" s="209"/>
      <c r="B825" s="118" t="s">
        <v>27</v>
      </c>
      <c r="C825" s="137"/>
      <c r="D825" s="138">
        <v>2</v>
      </c>
      <c r="E825" s="137">
        <v>2</v>
      </c>
      <c r="F825" s="127"/>
      <c r="G825" s="126"/>
      <c r="H825" s="127"/>
      <c r="I825" s="126"/>
      <c r="J825" s="127"/>
      <c r="K825" s="131"/>
    </row>
    <row r="826" spans="1:11" ht="15" customHeight="1">
      <c r="A826" s="209"/>
      <c r="B826" s="280" t="s">
        <v>222</v>
      </c>
      <c r="C826" s="137"/>
      <c r="D826" s="138">
        <v>0.4</v>
      </c>
      <c r="E826" s="137">
        <v>0.4</v>
      </c>
      <c r="F826" s="127"/>
      <c r="G826" s="126"/>
      <c r="H826" s="127"/>
      <c r="I826" s="126"/>
      <c r="J826" s="127"/>
      <c r="K826" s="131"/>
    </row>
    <row r="827" spans="1:11" ht="15" customHeight="1">
      <c r="A827" s="209"/>
      <c r="B827" s="118" t="s">
        <v>29</v>
      </c>
      <c r="C827" s="137"/>
      <c r="D827" s="138">
        <v>3</v>
      </c>
      <c r="E827" s="137">
        <v>3</v>
      </c>
      <c r="F827" s="127"/>
      <c r="G827" s="126"/>
      <c r="H827" s="127"/>
      <c r="I827" s="126"/>
      <c r="J827" s="127"/>
      <c r="K827" s="131"/>
    </row>
    <row r="828" spans="1:11" ht="23.25" customHeight="1">
      <c r="A828" s="338" t="s">
        <v>83</v>
      </c>
      <c r="B828" s="257"/>
      <c r="C828" s="326" t="s">
        <v>347</v>
      </c>
      <c r="D828" s="339"/>
      <c r="E828" s="340"/>
      <c r="F828" s="143">
        <v>2.5245000000000002</v>
      </c>
      <c r="G828" s="142">
        <v>2.1419999999999999</v>
      </c>
      <c r="H828" s="143">
        <v>9.7671924037981022</v>
      </c>
      <c r="I828" s="142">
        <v>68.662923538230885</v>
      </c>
      <c r="J828" s="143">
        <v>1.1299999999999999</v>
      </c>
      <c r="K828" s="131" t="s">
        <v>200</v>
      </c>
    </row>
    <row r="829" spans="1:11" ht="15" customHeight="1">
      <c r="A829" s="338"/>
      <c r="B829" s="118" t="s">
        <v>249</v>
      </c>
      <c r="C829" s="203"/>
      <c r="D829" s="206">
        <v>0.45</v>
      </c>
      <c r="E829" s="326">
        <v>0.45</v>
      </c>
      <c r="F829" s="143"/>
      <c r="G829" s="142"/>
      <c r="H829" s="143"/>
      <c r="I829" s="142"/>
      <c r="J829" s="143"/>
      <c r="K829" s="131"/>
    </row>
    <row r="830" spans="1:11" ht="15" customHeight="1">
      <c r="A830" s="338"/>
      <c r="B830" s="257" t="s">
        <v>27</v>
      </c>
      <c r="C830" s="203"/>
      <c r="D830" s="206">
        <v>6</v>
      </c>
      <c r="E830" s="326">
        <v>6</v>
      </c>
      <c r="F830" s="143"/>
      <c r="G830" s="142"/>
      <c r="H830" s="143"/>
      <c r="I830" s="142"/>
      <c r="J830" s="143"/>
      <c r="K830" s="131"/>
    </row>
    <row r="831" spans="1:11" ht="15" customHeight="1">
      <c r="A831" s="338"/>
      <c r="B831" s="257" t="s">
        <v>25</v>
      </c>
      <c r="C831" s="203"/>
      <c r="D831" s="206">
        <v>82</v>
      </c>
      <c r="E831" s="326">
        <v>80</v>
      </c>
      <c r="F831" s="143"/>
      <c r="G831" s="142"/>
      <c r="H831" s="143"/>
      <c r="I831" s="142"/>
      <c r="J831" s="143"/>
      <c r="K831" s="131"/>
    </row>
    <row r="832" spans="1:11" ht="15" customHeight="1">
      <c r="A832" s="338"/>
      <c r="B832" s="257" t="s">
        <v>26</v>
      </c>
      <c r="C832" s="203"/>
      <c r="D832" s="206">
        <v>90</v>
      </c>
      <c r="E832" s="326">
        <v>90</v>
      </c>
      <c r="F832" s="143"/>
      <c r="G832" s="142"/>
      <c r="H832" s="143"/>
      <c r="I832" s="142"/>
      <c r="J832" s="143"/>
      <c r="K832" s="131"/>
    </row>
    <row r="833" spans="1:11" ht="23.25" customHeight="1">
      <c r="A833" s="209" t="s">
        <v>194</v>
      </c>
      <c r="B833" s="118"/>
      <c r="C833" s="135" t="s">
        <v>130</v>
      </c>
      <c r="D833" s="138"/>
      <c r="E833" s="137"/>
      <c r="F833" s="127">
        <v>3.23</v>
      </c>
      <c r="G833" s="126">
        <v>5.6849999999999996</v>
      </c>
      <c r="H833" s="127">
        <v>12.920000000000002</v>
      </c>
      <c r="I833" s="126">
        <v>115.66666666666669</v>
      </c>
      <c r="J833" s="127">
        <v>0.04</v>
      </c>
      <c r="K833" s="131" t="s">
        <v>318</v>
      </c>
    </row>
    <row r="834" spans="1:11" ht="15" customHeight="1">
      <c r="A834" s="209"/>
      <c r="B834" s="118" t="s">
        <v>36</v>
      </c>
      <c r="C834" s="137"/>
      <c r="D834" s="138">
        <v>25</v>
      </c>
      <c r="E834" s="137">
        <v>25</v>
      </c>
      <c r="F834" s="127"/>
      <c r="G834" s="126"/>
      <c r="H834" s="127"/>
      <c r="I834" s="126"/>
      <c r="J834" s="127"/>
      <c r="K834" s="131"/>
    </row>
    <row r="835" spans="1:11" ht="15" customHeight="1">
      <c r="A835" s="209"/>
      <c r="B835" s="118" t="s">
        <v>68</v>
      </c>
      <c r="C835" s="137"/>
      <c r="D835" s="138">
        <v>5.0999999999999996</v>
      </c>
      <c r="E835" s="137">
        <v>5</v>
      </c>
      <c r="F835" s="127"/>
      <c r="G835" s="126"/>
      <c r="H835" s="127"/>
      <c r="I835" s="126"/>
      <c r="J835" s="127"/>
      <c r="K835" s="131"/>
    </row>
    <row r="836" spans="1:11" ht="15.75" customHeight="1" thickBot="1">
      <c r="A836" s="209"/>
      <c r="B836" s="118" t="s">
        <v>29</v>
      </c>
      <c r="C836" s="137"/>
      <c r="D836" s="138">
        <v>5</v>
      </c>
      <c r="E836" s="137">
        <v>5</v>
      </c>
      <c r="F836" s="127" t="s">
        <v>1</v>
      </c>
      <c r="G836" s="296"/>
      <c r="H836" s="127"/>
      <c r="I836" s="296"/>
      <c r="J836" s="127"/>
      <c r="K836" s="131"/>
    </row>
    <row r="837" spans="1:11" ht="15.75" customHeight="1" thickBot="1">
      <c r="A837" s="282" t="s">
        <v>37</v>
      </c>
      <c r="B837" s="283"/>
      <c r="C837" s="284">
        <v>354</v>
      </c>
      <c r="D837" s="298"/>
      <c r="E837" s="299"/>
      <c r="F837" s="300">
        <f>F821+F828</f>
        <v>8.5404520958083836</v>
      </c>
      <c r="G837" s="300">
        <v>9.8699999999999992</v>
      </c>
      <c r="H837" s="300">
        <f>H821+H828</f>
        <v>40.73911455948673</v>
      </c>
      <c r="I837" s="300">
        <v>293.89999999999998</v>
      </c>
      <c r="J837" s="300">
        <f t="shared" ref="J837" si="38">J821+J828+J833</f>
        <v>1.8399999999999999</v>
      </c>
      <c r="K837" s="286"/>
    </row>
    <row r="838" spans="1:11" ht="15" customHeight="1">
      <c r="A838" s="264"/>
      <c r="B838" s="278" t="s">
        <v>38</v>
      </c>
      <c r="C838" s="317"/>
      <c r="D838" s="337"/>
      <c r="E838" s="290"/>
      <c r="F838" s="431"/>
      <c r="G838" s="122"/>
      <c r="H838" s="431"/>
      <c r="I838" s="122"/>
      <c r="J838" s="431"/>
      <c r="K838" s="279"/>
    </row>
    <row r="839" spans="1:11" ht="15" customHeight="1" thickBot="1">
      <c r="A839" s="209" t="s">
        <v>52</v>
      </c>
      <c r="B839" s="118"/>
      <c r="C839" s="137">
        <v>100</v>
      </c>
      <c r="D839" s="136">
        <v>100</v>
      </c>
      <c r="E839" s="119">
        <v>100</v>
      </c>
      <c r="F839" s="127">
        <v>0.4</v>
      </c>
      <c r="G839" s="126">
        <v>0.4</v>
      </c>
      <c r="H839" s="127">
        <v>9.8000000000000007</v>
      </c>
      <c r="I839" s="126">
        <v>47</v>
      </c>
      <c r="J839" s="127">
        <v>10</v>
      </c>
      <c r="K839" s="126" t="s">
        <v>146</v>
      </c>
    </row>
    <row r="840" spans="1:11" ht="15.75" customHeight="1" thickBot="1">
      <c r="A840" s="282" t="s">
        <v>37</v>
      </c>
      <c r="B840" s="283"/>
      <c r="C840" s="287">
        <v>100</v>
      </c>
      <c r="D840" s="298"/>
      <c r="E840" s="299"/>
      <c r="F840" s="341">
        <f>F839</f>
        <v>0.4</v>
      </c>
      <c r="G840" s="289">
        <f>G839</f>
        <v>0.4</v>
      </c>
      <c r="H840" s="341">
        <f>H839</f>
        <v>9.8000000000000007</v>
      </c>
      <c r="I840" s="289">
        <f>I839</f>
        <v>47</v>
      </c>
      <c r="J840" s="341">
        <f>J839</f>
        <v>10</v>
      </c>
      <c r="K840" s="286"/>
    </row>
    <row r="841" spans="1:11" ht="15" customHeight="1">
      <c r="A841" s="264"/>
      <c r="B841" s="278" t="s">
        <v>40</v>
      </c>
      <c r="C841" s="317"/>
      <c r="D841" s="337"/>
      <c r="E841" s="290"/>
      <c r="F841" s="431"/>
      <c r="G841" s="122"/>
      <c r="H841" s="431"/>
      <c r="I841" s="122"/>
      <c r="J841" s="431"/>
      <c r="K841" s="292"/>
    </row>
    <row r="842" spans="1:11" ht="30.75" customHeight="1">
      <c r="A842" s="398" t="s">
        <v>472</v>
      </c>
      <c r="B842" s="280"/>
      <c r="C842" s="342">
        <v>40</v>
      </c>
      <c r="D842" s="139"/>
      <c r="E842" s="140"/>
      <c r="F842" s="139">
        <v>0.50280000000000002</v>
      </c>
      <c r="G842" s="140">
        <v>5.3200000000000004E-2</v>
      </c>
      <c r="H842" s="139">
        <v>8.91</v>
      </c>
      <c r="I842" s="140">
        <v>38.119999999999997</v>
      </c>
      <c r="J842" s="139">
        <v>1.61</v>
      </c>
      <c r="K842" s="399" t="s">
        <v>473</v>
      </c>
    </row>
    <row r="843" spans="1:11" ht="17.25" customHeight="1">
      <c r="A843" s="280"/>
      <c r="B843" s="280" t="s">
        <v>84</v>
      </c>
      <c r="C843" s="342"/>
      <c r="D843" s="139">
        <v>42.5</v>
      </c>
      <c r="E843" s="140">
        <v>34</v>
      </c>
      <c r="F843" s="139"/>
      <c r="G843" s="140"/>
      <c r="H843" s="139"/>
      <c r="I843" s="140"/>
      <c r="J843" s="139"/>
      <c r="K843" s="140"/>
    </row>
    <row r="844" spans="1:11" ht="17.25" customHeight="1">
      <c r="A844" s="280"/>
      <c r="B844" s="280" t="s">
        <v>474</v>
      </c>
      <c r="C844" s="342"/>
      <c r="D844" s="139"/>
      <c r="E844" s="140">
        <v>31.4</v>
      </c>
      <c r="F844" s="139"/>
      <c r="G844" s="140"/>
      <c r="H844" s="139"/>
      <c r="I844" s="140"/>
      <c r="J844" s="139"/>
      <c r="K844" s="140"/>
    </row>
    <row r="845" spans="1:11" ht="17.25" customHeight="1">
      <c r="A845" s="280"/>
      <c r="B845" s="280" t="s">
        <v>237</v>
      </c>
      <c r="C845" s="342"/>
      <c r="D845" s="139">
        <v>4</v>
      </c>
      <c r="E845" s="140">
        <v>4</v>
      </c>
      <c r="F845" s="139"/>
      <c r="G845" s="140"/>
      <c r="H845" s="139"/>
      <c r="I845" s="140"/>
      <c r="J845" s="139"/>
      <c r="K845" s="140"/>
    </row>
    <row r="846" spans="1:11" ht="17.25" customHeight="1">
      <c r="A846" s="280"/>
      <c r="B846" s="280" t="s">
        <v>475</v>
      </c>
      <c r="C846" s="342"/>
      <c r="D846" s="139"/>
      <c r="E846" s="140">
        <v>5</v>
      </c>
      <c r="F846" s="139"/>
      <c r="G846" s="140"/>
      <c r="H846" s="139"/>
      <c r="I846" s="140"/>
      <c r="J846" s="139"/>
      <c r="K846" s="140"/>
    </row>
    <row r="847" spans="1:11" ht="17.25" customHeight="1">
      <c r="A847" s="280"/>
      <c r="B847" s="280" t="s">
        <v>59</v>
      </c>
      <c r="C847" s="342"/>
      <c r="D847" s="139">
        <v>2</v>
      </c>
      <c r="E847" s="140">
        <v>2</v>
      </c>
      <c r="F847" s="139"/>
      <c r="G847" s="140"/>
      <c r="H847" s="139"/>
      <c r="I847" s="140"/>
      <c r="J847" s="139"/>
      <c r="K847" s="140"/>
    </row>
    <row r="848" spans="1:11" ht="17.25" customHeight="1">
      <c r="A848" s="280"/>
      <c r="B848" s="280" t="s">
        <v>79</v>
      </c>
      <c r="C848" s="342"/>
      <c r="D848" s="139">
        <v>4.76</v>
      </c>
      <c r="E848" s="140">
        <v>2</v>
      </c>
      <c r="F848" s="139"/>
      <c r="G848" s="140"/>
      <c r="H848" s="139"/>
      <c r="I848" s="140"/>
      <c r="J848" s="139"/>
      <c r="K848" s="140"/>
    </row>
    <row r="849" spans="1:11" ht="30.75" customHeight="1">
      <c r="A849" s="118" t="s">
        <v>432</v>
      </c>
      <c r="B849" s="118"/>
      <c r="C849" s="119" t="s">
        <v>131</v>
      </c>
      <c r="D849" s="127"/>
      <c r="E849" s="126"/>
      <c r="F849" s="127">
        <v>3.8790000000000004</v>
      </c>
      <c r="G849" s="126">
        <v>5.1815000000000007</v>
      </c>
      <c r="H849" s="127">
        <v>7.0059999999999993</v>
      </c>
      <c r="I849" s="126">
        <v>95.65</v>
      </c>
      <c r="J849" s="127">
        <v>0.54</v>
      </c>
      <c r="K849" s="126" t="s">
        <v>208</v>
      </c>
    </row>
    <row r="850" spans="1:11" ht="30.75" customHeight="1">
      <c r="A850" s="118"/>
      <c r="B850" s="118" t="s">
        <v>409</v>
      </c>
      <c r="C850" s="135"/>
      <c r="D850" s="330">
        <v>24.4</v>
      </c>
      <c r="E850" s="318">
        <v>23</v>
      </c>
      <c r="F850" s="127"/>
      <c r="G850" s="126"/>
      <c r="H850" s="127"/>
      <c r="I850" s="126"/>
      <c r="J850" s="127"/>
      <c r="K850" s="126"/>
    </row>
    <row r="851" spans="1:11" ht="30.75" customHeight="1">
      <c r="A851" s="118"/>
      <c r="B851" s="118" t="s">
        <v>156</v>
      </c>
      <c r="C851" s="135"/>
      <c r="D851" s="330"/>
      <c r="E851" s="318">
        <v>10</v>
      </c>
      <c r="F851" s="127"/>
      <c r="G851" s="126"/>
      <c r="H851" s="127"/>
      <c r="I851" s="126"/>
      <c r="J851" s="127"/>
      <c r="K851" s="126"/>
    </row>
    <row r="852" spans="1:11" ht="19.5" customHeight="1">
      <c r="A852" s="209"/>
      <c r="B852" s="118" t="s">
        <v>51</v>
      </c>
      <c r="C852" s="135"/>
      <c r="D852" s="136">
        <v>11.3</v>
      </c>
      <c r="E852" s="119">
        <v>11.3</v>
      </c>
      <c r="F852" s="127"/>
      <c r="G852" s="126"/>
      <c r="H852" s="127"/>
      <c r="I852" s="126"/>
      <c r="J852" s="127"/>
      <c r="K852" s="131"/>
    </row>
    <row r="853" spans="1:11" ht="14.25" customHeight="1">
      <c r="A853" s="209"/>
      <c r="B853" s="118" t="s">
        <v>42</v>
      </c>
      <c r="C853" s="135"/>
      <c r="D853" s="136">
        <v>3.6</v>
      </c>
      <c r="E853" s="119">
        <v>3</v>
      </c>
      <c r="F853" s="127"/>
      <c r="G853" s="126"/>
      <c r="H853" s="127"/>
      <c r="I853" s="126"/>
      <c r="J853" s="127"/>
      <c r="K853" s="131"/>
    </row>
    <row r="854" spans="1:11" ht="14.25" customHeight="1">
      <c r="A854" s="209"/>
      <c r="B854" s="118" t="s">
        <v>64</v>
      </c>
      <c r="C854" s="135"/>
      <c r="D854" s="136">
        <v>2.1</v>
      </c>
      <c r="E854" s="119">
        <v>2.1</v>
      </c>
      <c r="F854" s="127"/>
      <c r="G854" s="126"/>
      <c r="H854" s="127"/>
      <c r="I854" s="126"/>
      <c r="J854" s="127"/>
      <c r="K854" s="131"/>
    </row>
    <row r="855" spans="1:11" ht="15" customHeight="1">
      <c r="A855" s="209"/>
      <c r="B855" s="118" t="s">
        <v>28</v>
      </c>
      <c r="C855" s="135"/>
      <c r="D855" s="136">
        <v>0.2</v>
      </c>
      <c r="E855" s="119">
        <v>0.2</v>
      </c>
      <c r="F855" s="127"/>
      <c r="G855" s="126"/>
      <c r="H855" s="127"/>
      <c r="I855" s="126"/>
      <c r="J855" s="127"/>
      <c r="K855" s="131"/>
    </row>
    <row r="856" spans="1:11" ht="16.5" customHeight="1">
      <c r="A856" s="209"/>
      <c r="B856" s="118" t="s">
        <v>107</v>
      </c>
      <c r="C856" s="135"/>
      <c r="D856" s="136"/>
      <c r="E856" s="119">
        <v>12</v>
      </c>
      <c r="F856" s="127"/>
      <c r="G856" s="126"/>
      <c r="H856" s="127"/>
      <c r="I856" s="126"/>
      <c r="J856" s="127"/>
      <c r="K856" s="131"/>
    </row>
    <row r="857" spans="1:11" ht="15" customHeight="1">
      <c r="A857" s="209"/>
      <c r="B857" s="118" t="s">
        <v>46</v>
      </c>
      <c r="C857" s="135"/>
      <c r="D857" s="136">
        <v>7.5</v>
      </c>
      <c r="E857" s="119">
        <v>6</v>
      </c>
      <c r="F857" s="127"/>
      <c r="G857" s="126"/>
      <c r="H857" s="127"/>
      <c r="I857" s="126"/>
      <c r="J857" s="127"/>
      <c r="K857" s="131"/>
    </row>
    <row r="858" spans="1:11" ht="16.5" customHeight="1">
      <c r="A858" s="209"/>
      <c r="B858" s="118" t="s">
        <v>41</v>
      </c>
      <c r="C858" s="135"/>
      <c r="D858" s="136">
        <v>7.14</v>
      </c>
      <c r="E858" s="119">
        <v>6</v>
      </c>
      <c r="F858" s="127"/>
      <c r="G858" s="126"/>
      <c r="H858" s="127"/>
      <c r="I858" s="126"/>
      <c r="J858" s="127"/>
      <c r="K858" s="131"/>
    </row>
    <row r="859" spans="1:11" ht="14.25" customHeight="1">
      <c r="A859" s="209"/>
      <c r="B859" s="118" t="s">
        <v>47</v>
      </c>
      <c r="C859" s="135"/>
      <c r="D859" s="136">
        <v>3</v>
      </c>
      <c r="E859" s="119">
        <v>3</v>
      </c>
      <c r="F859" s="127"/>
      <c r="G859" s="126"/>
      <c r="H859" s="127"/>
      <c r="I859" s="126"/>
      <c r="J859" s="127"/>
      <c r="K859" s="131"/>
    </row>
    <row r="860" spans="1:11" ht="12.75" customHeight="1">
      <c r="A860" s="209"/>
      <c r="B860" s="118" t="s">
        <v>153</v>
      </c>
      <c r="C860" s="135"/>
      <c r="D860" s="136">
        <v>143</v>
      </c>
      <c r="E860" s="119">
        <v>143</v>
      </c>
      <c r="F860" s="127"/>
      <c r="G860" s="126"/>
      <c r="H860" s="127"/>
      <c r="I860" s="126"/>
      <c r="J860" s="127"/>
      <c r="K860" s="131"/>
    </row>
    <row r="861" spans="1:11" ht="13.5" customHeight="1">
      <c r="A861" s="209"/>
      <c r="B861" s="118" t="s">
        <v>28</v>
      </c>
      <c r="C861" s="135"/>
      <c r="D861" s="136">
        <v>0.5</v>
      </c>
      <c r="E861" s="119">
        <v>0.5</v>
      </c>
      <c r="F861" s="127"/>
      <c r="G861" s="126"/>
      <c r="H861" s="127"/>
      <c r="I861" s="126"/>
      <c r="J861" s="127"/>
      <c r="K861" s="131"/>
    </row>
    <row r="862" spans="1:11" ht="33" customHeight="1">
      <c r="A862" s="209" t="s">
        <v>361</v>
      </c>
      <c r="B862" s="118"/>
      <c r="C862" s="135">
        <v>150</v>
      </c>
      <c r="D862" s="136"/>
      <c r="E862" s="119"/>
      <c r="F862" s="127">
        <v>13.885714285714286</v>
      </c>
      <c r="G862" s="126">
        <v>15.505714285714287</v>
      </c>
      <c r="H862" s="127">
        <v>14.21142857142857</v>
      </c>
      <c r="I862" s="126">
        <v>252.85714285714283</v>
      </c>
      <c r="J862" s="127">
        <v>5.79</v>
      </c>
      <c r="K862" s="131" t="s">
        <v>362</v>
      </c>
    </row>
    <row r="863" spans="1:11" ht="15" customHeight="1">
      <c r="A863" s="209"/>
      <c r="B863" s="118" t="s">
        <v>256</v>
      </c>
      <c r="C863" s="135"/>
      <c r="D863" s="136">
        <v>80.5</v>
      </c>
      <c r="E863" s="119">
        <v>76</v>
      </c>
      <c r="F863" s="127"/>
      <c r="G863" s="126"/>
      <c r="H863" s="127"/>
      <c r="I863" s="126"/>
      <c r="J863" s="127"/>
      <c r="K863" s="131"/>
    </row>
    <row r="864" spans="1:11" ht="14.25" customHeight="1">
      <c r="A864" s="209"/>
      <c r="B864" s="118" t="s">
        <v>363</v>
      </c>
      <c r="C864" s="135"/>
      <c r="D864" s="136"/>
      <c r="E864" s="119">
        <v>33</v>
      </c>
      <c r="F864" s="127"/>
      <c r="G864" s="126"/>
      <c r="H864" s="127"/>
      <c r="I864" s="126"/>
      <c r="J864" s="127"/>
      <c r="K864" s="131"/>
    </row>
    <row r="865" spans="1:11" ht="15" customHeight="1">
      <c r="A865" s="209"/>
      <c r="B865" s="118" t="s">
        <v>138</v>
      </c>
      <c r="C865" s="135"/>
      <c r="D865" s="136">
        <v>144.69999999999999</v>
      </c>
      <c r="E865" s="119">
        <v>108.8</v>
      </c>
      <c r="F865" s="127"/>
      <c r="G865" s="126"/>
      <c r="H865" s="127"/>
      <c r="I865" s="126"/>
      <c r="J865" s="127"/>
      <c r="K865" s="131"/>
    </row>
    <row r="866" spans="1:11" ht="15" customHeight="1">
      <c r="A866" s="209"/>
      <c r="B866" s="118" t="s">
        <v>108</v>
      </c>
      <c r="C866" s="135"/>
      <c r="D866" s="136">
        <v>11.3</v>
      </c>
      <c r="E866" s="119">
        <v>9.4</v>
      </c>
      <c r="F866" s="127"/>
      <c r="G866" s="126"/>
      <c r="H866" s="127"/>
      <c r="I866" s="126"/>
      <c r="J866" s="127"/>
      <c r="K866" s="131"/>
    </row>
    <row r="867" spans="1:11" ht="15" customHeight="1">
      <c r="A867" s="209"/>
      <c r="B867" s="118" t="s">
        <v>84</v>
      </c>
      <c r="C867" s="135"/>
      <c r="D867" s="330">
        <v>5.9</v>
      </c>
      <c r="E867" s="318">
        <v>4.7</v>
      </c>
      <c r="F867" s="127"/>
      <c r="G867" s="126"/>
      <c r="H867" s="127"/>
      <c r="I867" s="126"/>
      <c r="J867" s="127"/>
      <c r="K867" s="131"/>
    </row>
    <row r="868" spans="1:11" ht="42" customHeight="1">
      <c r="A868" s="209"/>
      <c r="B868" s="118" t="s">
        <v>29</v>
      </c>
      <c r="C868" s="119"/>
      <c r="D868" s="330">
        <v>3.8</v>
      </c>
      <c r="E868" s="318">
        <v>3.8</v>
      </c>
      <c r="F868" s="127"/>
      <c r="G868" s="126"/>
      <c r="H868" s="127"/>
      <c r="I868" s="126"/>
      <c r="J868" s="127"/>
      <c r="K868" s="131"/>
    </row>
    <row r="869" spans="1:11" ht="15" customHeight="1">
      <c r="A869" s="209"/>
      <c r="B869" s="118" t="s">
        <v>251</v>
      </c>
      <c r="C869" s="135"/>
      <c r="D869" s="127">
        <v>0.6</v>
      </c>
      <c r="E869" s="318">
        <v>0.6</v>
      </c>
      <c r="F869" s="127"/>
      <c r="G869" s="126"/>
      <c r="H869" s="127"/>
      <c r="I869" s="126"/>
      <c r="J869" s="127"/>
      <c r="K869" s="131"/>
    </row>
    <row r="870" spans="1:11" ht="15" customHeight="1">
      <c r="A870" s="209"/>
      <c r="B870" s="118" t="s">
        <v>140</v>
      </c>
      <c r="C870" s="135"/>
      <c r="D870" s="330">
        <v>18.8</v>
      </c>
      <c r="E870" s="318">
        <v>18.8</v>
      </c>
      <c r="F870" s="127"/>
      <c r="G870" s="126"/>
      <c r="H870" s="127"/>
      <c r="I870" s="126"/>
      <c r="J870" s="127"/>
      <c r="K870" s="131"/>
    </row>
    <row r="871" spans="1:11" ht="15" customHeight="1">
      <c r="A871" s="209" t="s">
        <v>334</v>
      </c>
      <c r="B871" s="118"/>
      <c r="C871" s="135">
        <v>150</v>
      </c>
      <c r="D871" s="330"/>
      <c r="E871" s="318"/>
      <c r="F871" s="127">
        <v>0.4965</v>
      </c>
      <c r="G871" s="126">
        <v>6.7500000000000004E-2</v>
      </c>
      <c r="H871" s="127">
        <v>24.0105</v>
      </c>
      <c r="I871" s="126">
        <v>99.6</v>
      </c>
      <c r="J871" s="127">
        <v>0.54</v>
      </c>
      <c r="K871" s="131" t="s">
        <v>335</v>
      </c>
    </row>
    <row r="872" spans="1:11" ht="15" customHeight="1">
      <c r="A872" s="209"/>
      <c r="B872" s="118" t="s">
        <v>336</v>
      </c>
      <c r="C872" s="135"/>
      <c r="D872" s="127">
        <v>12.75</v>
      </c>
      <c r="E872" s="318">
        <v>12.5</v>
      </c>
      <c r="F872" s="127"/>
      <c r="G872" s="126"/>
      <c r="H872" s="127"/>
      <c r="I872" s="126"/>
      <c r="J872" s="127"/>
      <c r="K872" s="131"/>
    </row>
    <row r="873" spans="1:11" ht="15" customHeight="1">
      <c r="A873" s="209"/>
      <c r="B873" s="118" t="s">
        <v>27</v>
      </c>
      <c r="C873" s="135"/>
      <c r="D873" s="127">
        <v>5</v>
      </c>
      <c r="E873" s="318">
        <v>5</v>
      </c>
      <c r="F873" s="127"/>
      <c r="G873" s="126"/>
      <c r="H873" s="127"/>
      <c r="I873" s="126"/>
      <c r="J873" s="127"/>
      <c r="K873" s="131"/>
    </row>
    <row r="874" spans="1:11" ht="15" customHeight="1">
      <c r="A874" s="209"/>
      <c r="B874" s="118" t="s">
        <v>64</v>
      </c>
      <c r="C874" s="135"/>
      <c r="D874" s="330">
        <v>152</v>
      </c>
      <c r="E874" s="318">
        <v>152</v>
      </c>
      <c r="F874" s="127"/>
      <c r="G874" s="126"/>
      <c r="H874" s="127"/>
      <c r="I874" s="126"/>
      <c r="J874" s="127"/>
      <c r="K874" s="131"/>
    </row>
    <row r="875" spans="1:11" ht="27" customHeight="1" thickBot="1">
      <c r="A875" s="209" t="s">
        <v>250</v>
      </c>
      <c r="B875" s="118"/>
      <c r="C875" s="135">
        <v>35</v>
      </c>
      <c r="D875" s="330">
        <v>35</v>
      </c>
      <c r="E875" s="318">
        <v>35</v>
      </c>
      <c r="F875" s="127">
        <v>2.31</v>
      </c>
      <c r="G875" s="126">
        <v>0.42</v>
      </c>
      <c r="H875" s="127">
        <v>13.860000000000001</v>
      </c>
      <c r="I875" s="126">
        <v>69.3</v>
      </c>
      <c r="J875" s="127"/>
      <c r="K875" s="131" t="s">
        <v>204</v>
      </c>
    </row>
    <row r="876" spans="1:11" ht="15.75" customHeight="1" thickBot="1">
      <c r="A876" s="282" t="s">
        <v>37</v>
      </c>
      <c r="B876" s="283"/>
      <c r="C876" s="287">
        <v>535</v>
      </c>
      <c r="D876" s="298"/>
      <c r="E876" s="299"/>
      <c r="F876" s="300">
        <f>F842+F862+F871</f>
        <v>14.885014285714286</v>
      </c>
      <c r="G876" s="300">
        <v>16.739999999999998</v>
      </c>
      <c r="H876" s="300">
        <f t="shared" ref="H876:J876" si="39">H842+H849+H862+H871+H875</f>
        <v>67.997928571428574</v>
      </c>
      <c r="I876" s="300">
        <v>514.41</v>
      </c>
      <c r="J876" s="300">
        <f t="shared" si="39"/>
        <v>8.48</v>
      </c>
      <c r="K876" s="286"/>
    </row>
    <row r="877" spans="1:11" ht="31.5" customHeight="1">
      <c r="A877" s="209"/>
      <c r="B877" s="149" t="s">
        <v>427</v>
      </c>
      <c r="C877" s="326"/>
      <c r="D877" s="206"/>
      <c r="E877" s="326"/>
      <c r="F877" s="143"/>
      <c r="G877" s="400"/>
      <c r="H877" s="143"/>
      <c r="I877" s="400"/>
      <c r="J877" s="143"/>
      <c r="K877" s="131"/>
    </row>
    <row r="878" spans="1:11" ht="17.25" customHeight="1">
      <c r="A878" s="209" t="s">
        <v>166</v>
      </c>
      <c r="B878" s="118"/>
      <c r="C878" s="119">
        <v>150</v>
      </c>
      <c r="D878" s="127"/>
      <c r="E878" s="126"/>
      <c r="F878" s="127">
        <v>4.5</v>
      </c>
      <c r="G878" s="126">
        <v>1.5</v>
      </c>
      <c r="H878" s="127">
        <v>6</v>
      </c>
      <c r="I878" s="126">
        <v>55.5</v>
      </c>
      <c r="J878" s="127">
        <v>1.2</v>
      </c>
      <c r="K878" s="131" t="s">
        <v>142</v>
      </c>
    </row>
    <row r="879" spans="1:11" ht="27.75" customHeight="1">
      <c r="A879" s="129" t="s">
        <v>368</v>
      </c>
      <c r="B879" s="118" t="s">
        <v>173</v>
      </c>
      <c r="C879" s="119"/>
      <c r="D879" s="127">
        <v>152</v>
      </c>
      <c r="E879" s="126">
        <v>150</v>
      </c>
      <c r="F879" s="127"/>
      <c r="G879" s="126"/>
      <c r="H879" s="127"/>
      <c r="I879" s="126"/>
      <c r="J879" s="127"/>
      <c r="K879" s="131"/>
    </row>
    <row r="880" spans="1:11" ht="31.5" customHeight="1" thickBot="1">
      <c r="A880" s="118" t="s">
        <v>223</v>
      </c>
      <c r="B880" s="118" t="s">
        <v>53</v>
      </c>
      <c r="C880" s="119">
        <v>20</v>
      </c>
      <c r="D880" s="127">
        <v>20</v>
      </c>
      <c r="E880" s="126">
        <v>20</v>
      </c>
      <c r="F880" s="127">
        <v>1.28</v>
      </c>
      <c r="G880" s="126">
        <v>3.36</v>
      </c>
      <c r="H880" s="127">
        <v>13.7</v>
      </c>
      <c r="I880" s="126">
        <v>90.2</v>
      </c>
      <c r="J880" s="127"/>
      <c r="K880" s="131" t="s">
        <v>206</v>
      </c>
    </row>
    <row r="881" spans="1:11" ht="15.75" customHeight="1" thickBot="1">
      <c r="A881" s="282" t="s">
        <v>37</v>
      </c>
      <c r="B881" s="283"/>
      <c r="C881" s="302">
        <v>170</v>
      </c>
      <c r="D881" s="303"/>
      <c r="E881" s="304"/>
      <c r="F881" s="303">
        <v>5.98</v>
      </c>
      <c r="G881" s="303">
        <v>6.79</v>
      </c>
      <c r="H881" s="303">
        <v>28.93</v>
      </c>
      <c r="I881" s="303">
        <f>I878+I880+I878</f>
        <v>201.2</v>
      </c>
      <c r="J881" s="303">
        <f t="shared" ref="J881" si="40">J878+J880</f>
        <v>1.2</v>
      </c>
      <c r="K881" s="286"/>
    </row>
    <row r="882" spans="1:11" ht="18" customHeight="1">
      <c r="A882" s="260"/>
      <c r="B882" s="149" t="s">
        <v>390</v>
      </c>
      <c r="C882" s="349"/>
      <c r="D882" s="350"/>
      <c r="E882" s="233"/>
      <c r="F882" s="350"/>
      <c r="G882" s="233"/>
      <c r="H882" s="350"/>
      <c r="I882" s="233"/>
      <c r="J882" s="350"/>
      <c r="K882" s="131"/>
    </row>
    <row r="883" spans="1:11" ht="19.5" customHeight="1">
      <c r="A883" s="209" t="s">
        <v>313</v>
      </c>
      <c r="B883" s="118"/>
      <c r="C883" s="119">
        <v>75</v>
      </c>
      <c r="D883" s="127"/>
      <c r="E883" s="126"/>
      <c r="F883" s="127">
        <v>9.8699999999999992</v>
      </c>
      <c r="G883" s="126">
        <v>11.14</v>
      </c>
      <c r="H883" s="127">
        <v>43.04</v>
      </c>
      <c r="I883" s="126">
        <v>310.72000000000003</v>
      </c>
      <c r="J883" s="127">
        <v>0.04</v>
      </c>
      <c r="K883" s="132" t="s">
        <v>319</v>
      </c>
    </row>
    <row r="884" spans="1:11" ht="17.25" customHeight="1">
      <c r="A884" s="209"/>
      <c r="B884" s="118" t="s">
        <v>96</v>
      </c>
      <c r="C884" s="119"/>
      <c r="D884" s="127">
        <v>39.75</v>
      </c>
      <c r="E884" s="126">
        <v>39.75</v>
      </c>
      <c r="F884" s="127"/>
      <c r="G884" s="126"/>
      <c r="H884" s="127"/>
      <c r="I884" s="126"/>
      <c r="J884" s="127"/>
      <c r="K884" s="131"/>
    </row>
    <row r="885" spans="1:11" ht="15.75" customHeight="1">
      <c r="A885" s="209"/>
      <c r="B885" s="118" t="s">
        <v>185</v>
      </c>
      <c r="C885" s="119"/>
      <c r="D885" s="127">
        <v>2.52</v>
      </c>
      <c r="E885" s="126">
        <v>2.1</v>
      </c>
      <c r="F885" s="127"/>
      <c r="G885" s="126"/>
      <c r="H885" s="127"/>
      <c r="I885" s="126"/>
      <c r="J885" s="127"/>
      <c r="K885" s="131"/>
    </row>
    <row r="886" spans="1:11" ht="15" customHeight="1">
      <c r="A886" s="209"/>
      <c r="B886" s="118" t="s">
        <v>29</v>
      </c>
      <c r="C886" s="119"/>
      <c r="D886" s="127">
        <v>1.8</v>
      </c>
      <c r="E886" s="126">
        <v>1.8</v>
      </c>
      <c r="F886" s="127"/>
      <c r="G886" s="126"/>
      <c r="H886" s="127"/>
      <c r="I886" s="126"/>
      <c r="J886" s="127"/>
      <c r="K886" s="131"/>
    </row>
    <row r="887" spans="1:11" ht="15" customHeight="1">
      <c r="A887" s="209"/>
      <c r="B887" s="118" t="s">
        <v>140</v>
      </c>
      <c r="C887" s="119"/>
      <c r="D887" s="127">
        <v>16</v>
      </c>
      <c r="E887" s="126">
        <v>16</v>
      </c>
      <c r="F887" s="127"/>
      <c r="G887" s="126"/>
      <c r="H887" s="127"/>
      <c r="I887" s="126"/>
      <c r="J887" s="127"/>
      <c r="K887" s="131"/>
    </row>
    <row r="888" spans="1:11" ht="14.25" customHeight="1">
      <c r="A888" s="209"/>
      <c r="B888" s="118" t="s">
        <v>220</v>
      </c>
      <c r="C888" s="119"/>
      <c r="D888" s="127">
        <v>2.1</v>
      </c>
      <c r="E888" s="126">
        <v>2.1</v>
      </c>
      <c r="F888" s="127"/>
      <c r="G888" s="126"/>
      <c r="H888" s="127"/>
      <c r="I888" s="126"/>
      <c r="J888" s="127"/>
      <c r="K888" s="131"/>
    </row>
    <row r="889" spans="1:11" ht="18" customHeight="1">
      <c r="A889" s="209"/>
      <c r="B889" s="118" t="s">
        <v>97</v>
      </c>
      <c r="C889" s="119"/>
      <c r="D889" s="127">
        <v>0.3</v>
      </c>
      <c r="E889" s="126">
        <v>0.3</v>
      </c>
      <c r="F889" s="127"/>
      <c r="G889" s="126"/>
      <c r="H889" s="127"/>
      <c r="I889" s="126"/>
      <c r="J889" s="127"/>
      <c r="K889" s="131"/>
    </row>
    <row r="890" spans="1:11" ht="18" customHeight="1">
      <c r="A890" s="209"/>
      <c r="B890" s="118" t="s">
        <v>222</v>
      </c>
      <c r="C890" s="119"/>
      <c r="D890" s="127">
        <v>0.6</v>
      </c>
      <c r="E890" s="126">
        <v>0.6</v>
      </c>
      <c r="F890" s="127"/>
      <c r="G890" s="126"/>
      <c r="H890" s="127"/>
      <c r="I890" s="126"/>
      <c r="J890" s="127"/>
      <c r="K890" s="131"/>
    </row>
    <row r="891" spans="1:11" ht="15.75" customHeight="1">
      <c r="A891" s="209"/>
      <c r="B891" s="118" t="s">
        <v>96</v>
      </c>
      <c r="C891" s="119"/>
      <c r="D891" s="127">
        <v>1.8</v>
      </c>
      <c r="E891" s="126">
        <v>1.8</v>
      </c>
      <c r="F891" s="127"/>
      <c r="G891" s="126"/>
      <c r="H891" s="127"/>
      <c r="I891" s="126"/>
      <c r="J891" s="127"/>
      <c r="K891" s="131"/>
    </row>
    <row r="892" spans="1:11" ht="15.75" customHeight="1">
      <c r="A892" s="118"/>
      <c r="B892" s="118" t="s">
        <v>235</v>
      </c>
      <c r="C892" s="119"/>
      <c r="D892" s="127">
        <v>30</v>
      </c>
      <c r="E892" s="126">
        <v>29.25</v>
      </c>
      <c r="F892" s="127"/>
      <c r="G892" s="126"/>
      <c r="H892" s="127"/>
      <c r="I892" s="126"/>
      <c r="J892" s="127"/>
      <c r="K892" s="131"/>
    </row>
    <row r="893" spans="1:11" ht="15.75" customHeight="1">
      <c r="A893" s="118"/>
      <c r="B893" s="118" t="s">
        <v>185</v>
      </c>
      <c r="C893" s="119"/>
      <c r="D893" s="127">
        <v>1.62</v>
      </c>
      <c r="E893" s="126">
        <v>1.35</v>
      </c>
      <c r="F893" s="127"/>
      <c r="G893" s="126"/>
      <c r="H893" s="127"/>
      <c r="I893" s="126"/>
      <c r="J893" s="127"/>
      <c r="K893" s="131"/>
    </row>
    <row r="894" spans="1:11" ht="15.75" customHeight="1">
      <c r="A894" s="118"/>
      <c r="B894" s="118" t="s">
        <v>220</v>
      </c>
      <c r="C894" s="119"/>
      <c r="D894" s="136">
        <v>1.65</v>
      </c>
      <c r="E894" s="119">
        <v>1.65</v>
      </c>
      <c r="F894" s="127"/>
      <c r="G894" s="126"/>
      <c r="H894" s="127"/>
      <c r="I894" s="126"/>
      <c r="J894" s="139"/>
      <c r="K894" s="133"/>
    </row>
    <row r="895" spans="1:11" ht="21" customHeight="1">
      <c r="A895" s="209"/>
      <c r="B895" s="118" t="s">
        <v>96</v>
      </c>
      <c r="C895" s="119"/>
      <c r="D895" s="136">
        <v>1.35</v>
      </c>
      <c r="E895" s="119">
        <v>1.35</v>
      </c>
      <c r="F895" s="136"/>
      <c r="G895" s="119"/>
      <c r="H895" s="136"/>
      <c r="I895" s="119"/>
      <c r="J895" s="136"/>
      <c r="K895" s="131"/>
    </row>
    <row r="896" spans="1:11" ht="15" customHeight="1">
      <c r="A896" s="118"/>
      <c r="B896" s="118" t="s">
        <v>185</v>
      </c>
      <c r="C896" s="119"/>
      <c r="D896" s="136">
        <v>1.8</v>
      </c>
      <c r="E896" s="119">
        <v>1.5</v>
      </c>
      <c r="F896" s="136"/>
      <c r="G896" s="119"/>
      <c r="H896" s="136"/>
      <c r="I896" s="119"/>
      <c r="J896" s="136"/>
      <c r="K896" s="131"/>
    </row>
    <row r="897" spans="1:11" ht="15" customHeight="1">
      <c r="A897" s="118"/>
      <c r="B897" s="118" t="s">
        <v>47</v>
      </c>
      <c r="C897" s="119"/>
      <c r="D897" s="136">
        <v>0.3</v>
      </c>
      <c r="E897" s="119">
        <v>0.3</v>
      </c>
      <c r="F897" s="136"/>
      <c r="G897" s="119"/>
      <c r="H897" s="136"/>
      <c r="I897" s="119"/>
      <c r="J897" s="136"/>
      <c r="K897" s="131"/>
    </row>
    <row r="898" spans="1:11" ht="23.25" customHeight="1">
      <c r="A898" s="118"/>
      <c r="B898" s="118" t="s">
        <v>47</v>
      </c>
      <c r="C898" s="119"/>
      <c r="D898" s="136">
        <v>0.3</v>
      </c>
      <c r="E898" s="119">
        <v>0.3</v>
      </c>
      <c r="F898" s="136"/>
      <c r="G898" s="119"/>
      <c r="H898" s="136"/>
      <c r="I898" s="119"/>
      <c r="J898" s="136"/>
      <c r="K898" s="131"/>
    </row>
    <row r="899" spans="1:11" ht="23.25" customHeight="1">
      <c r="A899" s="209" t="s">
        <v>77</v>
      </c>
      <c r="B899" s="118"/>
      <c r="C899" s="119" t="s">
        <v>305</v>
      </c>
      <c r="D899" s="136"/>
      <c r="E899" s="119"/>
      <c r="F899" s="127">
        <v>9.7500000000000003E-2</v>
      </c>
      <c r="G899" s="126">
        <v>2.0000000000000004E-2</v>
      </c>
      <c r="H899" s="127">
        <v>5.1681109445277373</v>
      </c>
      <c r="I899" s="126">
        <v>21.784932533733134</v>
      </c>
      <c r="J899" s="127">
        <v>2.02</v>
      </c>
      <c r="K899" s="131" t="s">
        <v>199</v>
      </c>
    </row>
    <row r="900" spans="1:11" ht="18" customHeight="1">
      <c r="A900" s="209"/>
      <c r="B900" s="118" t="s">
        <v>249</v>
      </c>
      <c r="C900" s="119"/>
      <c r="D900" s="136">
        <v>0.8</v>
      </c>
      <c r="E900" s="119">
        <v>0.8</v>
      </c>
      <c r="F900" s="136"/>
      <c r="G900" s="119"/>
      <c r="H900" s="127"/>
      <c r="I900" s="119"/>
      <c r="J900" s="136"/>
      <c r="K900" s="131"/>
    </row>
    <row r="901" spans="1:11" ht="13.5" customHeight="1">
      <c r="A901" s="209"/>
      <c r="B901" s="118" t="s">
        <v>27</v>
      </c>
      <c r="C901" s="119"/>
      <c r="D901" s="136">
        <v>5</v>
      </c>
      <c r="E901" s="119">
        <v>5</v>
      </c>
      <c r="F901" s="136"/>
      <c r="G901" s="119"/>
      <c r="H901" s="127"/>
      <c r="I901" s="119"/>
      <c r="J901" s="136"/>
      <c r="K901" s="131"/>
    </row>
    <row r="902" spans="1:11" ht="14.25" customHeight="1">
      <c r="A902" s="209"/>
      <c r="B902" s="118" t="s">
        <v>79</v>
      </c>
      <c r="C902" s="119"/>
      <c r="D902" s="136">
        <v>5.55</v>
      </c>
      <c r="E902" s="119">
        <v>5</v>
      </c>
      <c r="F902" s="136"/>
      <c r="G902" s="119"/>
      <c r="H902" s="127"/>
      <c r="I902" s="119"/>
      <c r="J902" s="136"/>
      <c r="K902" s="131"/>
    </row>
    <row r="903" spans="1:11" ht="15" customHeight="1" thickBot="1">
      <c r="A903" s="209"/>
      <c r="B903" s="118" t="s">
        <v>26</v>
      </c>
      <c r="C903" s="119"/>
      <c r="D903" s="136">
        <v>150</v>
      </c>
      <c r="E903" s="119">
        <v>150</v>
      </c>
      <c r="F903" s="136"/>
      <c r="G903" s="119"/>
      <c r="H903" s="136"/>
      <c r="I903" s="119"/>
      <c r="J903" s="136"/>
      <c r="K903" s="131"/>
    </row>
    <row r="904" spans="1:11" ht="15.75" customHeight="1" thickBot="1">
      <c r="A904" s="282" t="s">
        <v>37</v>
      </c>
      <c r="B904" s="283"/>
      <c r="C904" s="287">
        <v>235</v>
      </c>
      <c r="D904" s="298"/>
      <c r="E904" s="299"/>
      <c r="F904" s="401">
        <v>9.9700000000000006</v>
      </c>
      <c r="G904" s="401">
        <f>G883+G899+G883+G899</f>
        <v>22.32</v>
      </c>
      <c r="H904" s="401">
        <v>48.21</v>
      </c>
      <c r="I904" s="401">
        <f t="shared" ref="I904:J904" si="41">I883+I899</f>
        <v>332.50493253373315</v>
      </c>
      <c r="J904" s="401">
        <f t="shared" si="41"/>
        <v>2.06</v>
      </c>
      <c r="K904" s="286"/>
    </row>
    <row r="905" spans="1:11" ht="15.75" customHeight="1" thickBot="1">
      <c r="A905" s="366" t="s">
        <v>60</v>
      </c>
      <c r="B905" s="261"/>
      <c r="C905" s="367">
        <f>C837+C840+C876+C904+C881</f>
        <v>1394</v>
      </c>
      <c r="D905" s="367"/>
      <c r="E905" s="367"/>
      <c r="F905" s="368">
        <f>F837+F840+F876+F904+F881</f>
        <v>39.775466381522676</v>
      </c>
      <c r="G905" s="368">
        <f>G837+G840+G876+G904+G881</f>
        <v>56.12</v>
      </c>
      <c r="H905" s="368">
        <f>H837+H840+H876+H904+H881</f>
        <v>195.67704313091531</v>
      </c>
      <c r="I905" s="368">
        <f>I837+I840+I876+I904+I881</f>
        <v>1389.0149325337331</v>
      </c>
      <c r="J905" s="368">
        <f>J837+J840+J876+J904+J881</f>
        <v>23.58</v>
      </c>
      <c r="K905" s="297"/>
    </row>
    <row r="906" spans="1:11" ht="15" customHeight="1">
      <c r="A906" s="402"/>
      <c r="B906" s="278"/>
      <c r="C906" s="391"/>
      <c r="D906" s="136"/>
      <c r="E906" s="136"/>
      <c r="F906" s="361"/>
      <c r="G906" s="361"/>
      <c r="H906" s="361"/>
      <c r="I906" s="334"/>
      <c r="J906" s="334"/>
      <c r="K906" s="265"/>
    </row>
    <row r="907" spans="1:11" ht="15.75" customHeight="1" thickBot="1">
      <c r="A907" s="259" t="s">
        <v>105</v>
      </c>
      <c r="B907" s="261"/>
      <c r="C907" s="418"/>
      <c r="D907" s="419"/>
      <c r="E907" s="420"/>
      <c r="K907" s="261"/>
    </row>
    <row r="908" spans="1:11" ht="23.25" customHeight="1">
      <c r="A908" s="264" t="s">
        <v>3</v>
      </c>
      <c r="B908" s="265"/>
      <c r="C908" s="266" t="s">
        <v>4</v>
      </c>
      <c r="D908" s="335" t="s">
        <v>5</v>
      </c>
      <c r="E908" s="266" t="s">
        <v>5</v>
      </c>
      <c r="F908" s="476" t="s">
        <v>6</v>
      </c>
      <c r="G908" s="477"/>
      <c r="H908" s="478"/>
      <c r="I908" s="122" t="s">
        <v>7</v>
      </c>
      <c r="J908" s="431" t="s">
        <v>8</v>
      </c>
      <c r="K908" s="266" t="s">
        <v>62</v>
      </c>
    </row>
    <row r="909" spans="1:11" ht="15.75" customHeight="1" thickBot="1">
      <c r="A909" s="209" t="s">
        <v>10</v>
      </c>
      <c r="B909" s="118"/>
      <c r="C909" s="137" t="s">
        <v>11</v>
      </c>
      <c r="D909" s="138" t="s">
        <v>12</v>
      </c>
      <c r="E909" s="137" t="s">
        <v>12</v>
      </c>
      <c r="F909" s="271"/>
      <c r="G909" s="271"/>
      <c r="H909" s="271"/>
      <c r="I909" s="126" t="s">
        <v>126</v>
      </c>
      <c r="J909" s="127"/>
      <c r="K909" s="137" t="s">
        <v>63</v>
      </c>
    </row>
    <row r="910" spans="1:11" ht="15.75" customHeight="1" thickBot="1">
      <c r="A910" s="273"/>
      <c r="B910" s="274"/>
      <c r="C910" s="269"/>
      <c r="D910" s="403" t="s">
        <v>14</v>
      </c>
      <c r="E910" s="269" t="s">
        <v>15</v>
      </c>
      <c r="F910" s="404" t="s">
        <v>16</v>
      </c>
      <c r="G910" s="275" t="s">
        <v>17</v>
      </c>
      <c r="H910" s="276" t="s">
        <v>18</v>
      </c>
      <c r="I910" s="275" t="s">
        <v>19</v>
      </c>
      <c r="J910" s="277" t="s">
        <v>20</v>
      </c>
      <c r="K910" s="269"/>
    </row>
    <row r="911" spans="1:11" ht="15" customHeight="1">
      <c r="A911" s="264"/>
      <c r="B911" s="278" t="s">
        <v>21</v>
      </c>
      <c r="C911" s="137"/>
      <c r="D911" s="337"/>
      <c r="E911" s="119"/>
      <c r="F911" s="127"/>
      <c r="G911" s="122"/>
      <c r="H911" s="127"/>
      <c r="I911" s="122"/>
      <c r="J911" s="431"/>
      <c r="K911" s="279"/>
    </row>
    <row r="912" spans="1:11" ht="48" customHeight="1">
      <c r="A912" s="209" t="s">
        <v>315</v>
      </c>
      <c r="B912" s="118"/>
      <c r="C912" s="137" t="s">
        <v>325</v>
      </c>
      <c r="D912" s="138"/>
      <c r="E912" s="137"/>
      <c r="F912" s="127">
        <v>5.7872854291417166</v>
      </c>
      <c r="G912" s="126">
        <v>6.2773253493013978</v>
      </c>
      <c r="H912" s="127">
        <v>26.288922155688624</v>
      </c>
      <c r="I912" s="126">
        <v>185.66047904191618</v>
      </c>
      <c r="J912" s="127">
        <v>0.67</v>
      </c>
      <c r="K912" s="131" t="s">
        <v>106</v>
      </c>
    </row>
    <row r="913" spans="1:11" ht="15" customHeight="1">
      <c r="A913" s="209"/>
      <c r="B913" s="118" t="s">
        <v>89</v>
      </c>
      <c r="C913" s="137"/>
      <c r="D913" s="138">
        <v>18</v>
      </c>
      <c r="E913" s="137">
        <v>18</v>
      </c>
      <c r="F913" s="127"/>
      <c r="G913" s="126"/>
      <c r="H913" s="127"/>
      <c r="I913" s="126"/>
      <c r="J913" s="127"/>
      <c r="K913" s="131"/>
    </row>
    <row r="914" spans="1:11" ht="15" customHeight="1">
      <c r="A914" s="209"/>
      <c r="B914" s="118" t="s">
        <v>25</v>
      </c>
      <c r="C914" s="137"/>
      <c r="D914" s="138">
        <v>123</v>
      </c>
      <c r="E914" s="137">
        <v>123</v>
      </c>
      <c r="F914" s="127"/>
      <c r="G914" s="126"/>
      <c r="H914" s="127"/>
      <c r="I914" s="126"/>
      <c r="J914" s="127"/>
      <c r="K914" s="131"/>
    </row>
    <row r="915" spans="1:11" ht="15" customHeight="1">
      <c r="A915" s="209"/>
      <c r="B915" s="118" t="s">
        <v>27</v>
      </c>
      <c r="C915" s="137"/>
      <c r="D915" s="138">
        <v>2</v>
      </c>
      <c r="E915" s="137">
        <v>2</v>
      </c>
      <c r="F915" s="127"/>
      <c r="G915" s="126"/>
      <c r="H915" s="127"/>
      <c r="I915" s="126"/>
      <c r="J915" s="127"/>
      <c r="K915" s="131"/>
    </row>
    <row r="916" spans="1:11" ht="15" customHeight="1">
      <c r="A916" s="209"/>
      <c r="B916" s="280" t="s">
        <v>266</v>
      </c>
      <c r="C916" s="137"/>
      <c r="D916" s="138">
        <v>0.4</v>
      </c>
      <c r="E916" s="137">
        <v>0.4</v>
      </c>
      <c r="F916" s="127"/>
      <c r="G916" s="126"/>
      <c r="H916" s="127"/>
      <c r="I916" s="126"/>
      <c r="J916" s="127"/>
      <c r="K916" s="131"/>
    </row>
    <row r="917" spans="1:11" ht="15" customHeight="1">
      <c r="A917" s="209"/>
      <c r="B917" s="118" t="s">
        <v>29</v>
      </c>
      <c r="C917" s="119"/>
      <c r="D917" s="127">
        <v>3</v>
      </c>
      <c r="E917" s="126">
        <v>3</v>
      </c>
      <c r="F917" s="127"/>
      <c r="G917" s="126"/>
      <c r="H917" s="127"/>
      <c r="I917" s="126"/>
      <c r="J917" s="127"/>
      <c r="K917" s="131"/>
    </row>
    <row r="918" spans="1:11" ht="23.25" customHeight="1">
      <c r="A918" s="209" t="s">
        <v>30</v>
      </c>
      <c r="B918" s="118"/>
      <c r="C918" s="137" t="s">
        <v>316</v>
      </c>
      <c r="D918" s="119"/>
      <c r="E918" s="119"/>
      <c r="F918" s="125">
        <v>2.8494000000000002</v>
      </c>
      <c r="G918" s="126">
        <v>2.4102000000000001</v>
      </c>
      <c r="H918" s="127">
        <v>14.351400000000002</v>
      </c>
      <c r="I918" s="126">
        <v>90.54</v>
      </c>
      <c r="J918" s="136">
        <v>1.17</v>
      </c>
      <c r="K918" s="131" t="s">
        <v>31</v>
      </c>
    </row>
    <row r="919" spans="1:11" ht="15" customHeight="1">
      <c r="A919" s="209"/>
      <c r="B919" s="118" t="s">
        <v>32</v>
      </c>
      <c r="C919" s="137"/>
      <c r="D919" s="119">
        <v>2.5</v>
      </c>
      <c r="E919" s="119">
        <v>2.5</v>
      </c>
      <c r="F919" s="120"/>
      <c r="G919" s="119"/>
      <c r="H919" s="136"/>
      <c r="I919" s="119"/>
      <c r="J919" s="136"/>
      <c r="K919" s="131"/>
    </row>
    <row r="920" spans="1:11" ht="15" customHeight="1">
      <c r="A920" s="209"/>
      <c r="B920" s="118" t="s">
        <v>27</v>
      </c>
      <c r="C920" s="137"/>
      <c r="D920" s="119">
        <v>6</v>
      </c>
      <c r="E920" s="119">
        <v>6</v>
      </c>
      <c r="F920" s="120"/>
      <c r="G920" s="119"/>
      <c r="H920" s="136"/>
      <c r="I920" s="119"/>
      <c r="J920" s="136"/>
      <c r="K920" s="131"/>
    </row>
    <row r="921" spans="1:11" ht="15" customHeight="1">
      <c r="A921" s="268"/>
      <c r="B921" s="118" t="s">
        <v>25</v>
      </c>
      <c r="C921" s="137"/>
      <c r="D921" s="119">
        <v>90</v>
      </c>
      <c r="E921" s="119">
        <v>90</v>
      </c>
      <c r="F921" s="120"/>
      <c r="G921" s="119"/>
      <c r="H921" s="136"/>
      <c r="I921" s="119"/>
      <c r="J921" s="136"/>
      <c r="K921" s="131"/>
    </row>
    <row r="922" spans="1:11" ht="15" customHeight="1">
      <c r="A922" s="268"/>
      <c r="B922" s="118" t="s">
        <v>26</v>
      </c>
      <c r="C922" s="137"/>
      <c r="D922" s="120">
        <v>108</v>
      </c>
      <c r="E922" s="119">
        <v>108</v>
      </c>
      <c r="F922" s="120"/>
      <c r="G922" s="119"/>
      <c r="H922" s="136"/>
      <c r="I922" s="119"/>
      <c r="J922" s="136"/>
      <c r="K922" s="131"/>
    </row>
    <row r="923" spans="1:11" ht="23.25" customHeight="1">
      <c r="A923" s="209" t="s">
        <v>33</v>
      </c>
      <c r="B923" s="118"/>
      <c r="C923" s="135" t="s">
        <v>128</v>
      </c>
      <c r="D923" s="120"/>
      <c r="E923" s="119"/>
      <c r="F923" s="125">
        <v>1.915</v>
      </c>
      <c r="G923" s="126">
        <v>4.3549999999999995</v>
      </c>
      <c r="H923" s="127">
        <v>12.920000000000002</v>
      </c>
      <c r="I923" s="126">
        <v>98.500000000000014</v>
      </c>
      <c r="J923" s="136"/>
      <c r="K923" s="131" t="s">
        <v>35</v>
      </c>
    </row>
    <row r="924" spans="1:11" ht="15" customHeight="1">
      <c r="A924" s="209"/>
      <c r="B924" s="118" t="s">
        <v>36</v>
      </c>
      <c r="C924" s="137"/>
      <c r="D924" s="120">
        <v>25</v>
      </c>
      <c r="E924" s="119">
        <v>25</v>
      </c>
      <c r="F924" s="120"/>
      <c r="G924" s="119"/>
      <c r="H924" s="136"/>
      <c r="I924" s="119"/>
      <c r="J924" s="136"/>
      <c r="K924" s="131"/>
    </row>
    <row r="925" spans="1:11" ht="15" customHeight="1" thickBot="1">
      <c r="A925" s="209"/>
      <c r="B925" s="118" t="s">
        <v>29</v>
      </c>
      <c r="C925" s="137"/>
      <c r="D925" s="120">
        <v>5</v>
      </c>
      <c r="E925" s="119">
        <v>5</v>
      </c>
      <c r="F925" s="120" t="s">
        <v>1</v>
      </c>
      <c r="G925" s="281"/>
      <c r="H925" s="136"/>
      <c r="I925" s="281"/>
      <c r="J925" s="136"/>
      <c r="K925" s="131"/>
    </row>
    <row r="926" spans="1:11" ht="15.75" customHeight="1" thickBot="1">
      <c r="A926" s="282" t="s">
        <v>37</v>
      </c>
      <c r="B926" s="283"/>
      <c r="C926" s="121">
        <v>359</v>
      </c>
      <c r="D926" s="298"/>
      <c r="E926" s="299"/>
      <c r="F926" s="300">
        <f>F912+F918</f>
        <v>8.6366854291417177</v>
      </c>
      <c r="G926" s="300">
        <v>8.99</v>
      </c>
      <c r="H926" s="300">
        <f>H912+H918</f>
        <v>40.640322155688622</v>
      </c>
      <c r="I926" s="300">
        <f>I912+I918</f>
        <v>276.2004790419162</v>
      </c>
      <c r="J926" s="300">
        <f t="shared" ref="J926" si="42">J912+J918+J923</f>
        <v>1.8399999999999999</v>
      </c>
      <c r="K926" s="286"/>
    </row>
    <row r="927" spans="1:11" ht="15" customHeight="1">
      <c r="A927" s="264"/>
      <c r="B927" s="278" t="s">
        <v>38</v>
      </c>
      <c r="C927" s="135"/>
      <c r="D927" s="337"/>
      <c r="E927" s="290"/>
      <c r="F927" s="127"/>
      <c r="G927" s="126"/>
      <c r="H927" s="127"/>
      <c r="I927" s="126"/>
      <c r="J927" s="127"/>
      <c r="K927" s="279"/>
    </row>
    <row r="928" spans="1:11" ht="15" customHeight="1" thickBot="1">
      <c r="A928" s="338" t="s">
        <v>39</v>
      </c>
      <c r="B928" s="257"/>
      <c r="C928" s="326">
        <v>125</v>
      </c>
      <c r="D928" s="206">
        <v>125</v>
      </c>
      <c r="E928" s="326">
        <v>125</v>
      </c>
      <c r="F928" s="328">
        <v>1.99</v>
      </c>
      <c r="G928" s="142">
        <v>2.4</v>
      </c>
      <c r="H928" s="143">
        <v>10.63</v>
      </c>
      <c r="I928" s="142">
        <v>68</v>
      </c>
      <c r="J928" s="143">
        <v>2.5</v>
      </c>
      <c r="K928" s="131" t="s">
        <v>451</v>
      </c>
    </row>
    <row r="929" spans="1:11" ht="15.75" customHeight="1" thickBot="1">
      <c r="A929" s="282" t="s">
        <v>37</v>
      </c>
      <c r="B929" s="283"/>
      <c r="C929" s="287">
        <v>125</v>
      </c>
      <c r="D929" s="298"/>
      <c r="E929" s="299"/>
      <c r="F929" s="300">
        <f>F928</f>
        <v>1.99</v>
      </c>
      <c r="G929" s="121">
        <f>G928</f>
        <v>2.4</v>
      </c>
      <c r="H929" s="300">
        <f>H928</f>
        <v>10.63</v>
      </c>
      <c r="I929" s="121">
        <f>I928</f>
        <v>68</v>
      </c>
      <c r="J929" s="300">
        <f>J928</f>
        <v>2.5</v>
      </c>
      <c r="K929" s="286"/>
    </row>
    <row r="930" spans="1:11" ht="15" customHeight="1">
      <c r="A930" s="209"/>
      <c r="B930" s="260" t="s">
        <v>40</v>
      </c>
      <c r="C930" s="135"/>
      <c r="D930" s="136"/>
      <c r="E930" s="119"/>
      <c r="F930" s="431"/>
      <c r="G930" s="122"/>
      <c r="H930" s="431"/>
      <c r="I930" s="122"/>
      <c r="J930" s="127"/>
      <c r="K930" s="131"/>
    </row>
    <row r="931" spans="1:11" ht="27" customHeight="1">
      <c r="A931" s="209" t="s">
        <v>465</v>
      </c>
      <c r="B931" s="118"/>
      <c r="C931" s="119">
        <v>40</v>
      </c>
      <c r="D931" s="127"/>
      <c r="E931" s="126"/>
      <c r="F931" s="206">
        <v>1.1499999999999999</v>
      </c>
      <c r="G931" s="142">
        <v>2.48</v>
      </c>
      <c r="H931" s="207">
        <v>3.22</v>
      </c>
      <c r="I931" s="208">
        <v>39.72</v>
      </c>
      <c r="J931" s="127">
        <v>3.72</v>
      </c>
      <c r="K931" s="126" t="s">
        <v>466</v>
      </c>
    </row>
    <row r="932" spans="1:11" ht="13.5" customHeight="1">
      <c r="A932" s="209"/>
      <c r="B932" s="118" t="s">
        <v>433</v>
      </c>
      <c r="C932" s="119"/>
      <c r="D932" s="127">
        <v>62.12</v>
      </c>
      <c r="E932" s="126">
        <v>37.200000000000003</v>
      </c>
      <c r="F932" s="206"/>
      <c r="G932" s="142"/>
      <c r="H932" s="207"/>
      <c r="I932" s="208"/>
      <c r="J932" s="127"/>
      <c r="K932" s="126"/>
    </row>
    <row r="933" spans="1:11" ht="13.5" customHeight="1">
      <c r="A933" s="209"/>
      <c r="B933" s="118" t="s">
        <v>27</v>
      </c>
      <c r="C933" s="119"/>
      <c r="D933" s="127">
        <v>0.8</v>
      </c>
      <c r="E933" s="126">
        <v>0.8</v>
      </c>
      <c r="F933" s="206"/>
      <c r="G933" s="142"/>
      <c r="H933" s="207"/>
      <c r="I933" s="208"/>
      <c r="J933" s="127"/>
      <c r="K933" s="126"/>
    </row>
    <row r="934" spans="1:11" ht="17.25" customHeight="1">
      <c r="A934" s="209"/>
      <c r="B934" s="118" t="s">
        <v>47</v>
      </c>
      <c r="C934" s="119"/>
      <c r="D934" s="127">
        <v>2.4</v>
      </c>
      <c r="E934" s="126">
        <v>2.4</v>
      </c>
      <c r="F934" s="206"/>
      <c r="G934" s="142"/>
      <c r="H934" s="207"/>
      <c r="I934" s="208"/>
      <c r="J934" s="127"/>
      <c r="K934" s="126"/>
    </row>
    <row r="935" spans="1:11" ht="41.25" customHeight="1">
      <c r="A935" s="209" t="s">
        <v>327</v>
      </c>
      <c r="B935" s="118"/>
      <c r="C935" s="135" t="s">
        <v>448</v>
      </c>
      <c r="D935" s="136"/>
      <c r="E935" s="119"/>
      <c r="F935" s="127">
        <v>2.8569497574194678</v>
      </c>
      <c r="G935" s="126">
        <v>5.3985561431880766</v>
      </c>
      <c r="H935" s="127">
        <v>8.2737932601949389</v>
      </c>
      <c r="I935" s="126">
        <v>96.579725075396652</v>
      </c>
      <c r="J935" s="127">
        <v>5.16</v>
      </c>
      <c r="K935" s="131" t="s">
        <v>320</v>
      </c>
    </row>
    <row r="936" spans="1:11" ht="15.75" customHeight="1">
      <c r="A936" s="209"/>
      <c r="B936" s="118" t="s">
        <v>256</v>
      </c>
      <c r="C936" s="135"/>
      <c r="D936" s="136">
        <v>19.25</v>
      </c>
      <c r="E936" s="119">
        <v>12.54</v>
      </c>
      <c r="F936" s="127"/>
      <c r="G936" s="126"/>
      <c r="H936" s="127"/>
      <c r="I936" s="126"/>
      <c r="J936" s="127"/>
      <c r="K936" s="131"/>
    </row>
    <row r="937" spans="1:11" ht="15.75" customHeight="1">
      <c r="A937" s="209"/>
      <c r="B937" s="118" t="s">
        <v>259</v>
      </c>
      <c r="C937" s="135"/>
      <c r="D937" s="136">
        <v>13.17</v>
      </c>
      <c r="E937" s="119">
        <v>12.54</v>
      </c>
      <c r="F937" s="127"/>
      <c r="G937" s="126"/>
      <c r="H937" s="127"/>
      <c r="I937" s="126"/>
      <c r="J937" s="127"/>
      <c r="K937" s="131"/>
    </row>
    <row r="938" spans="1:11" ht="15" customHeight="1">
      <c r="A938" s="209"/>
      <c r="B938" s="118" t="s">
        <v>41</v>
      </c>
      <c r="C938" s="135"/>
      <c r="D938" s="136">
        <v>1.32</v>
      </c>
      <c r="E938" s="119">
        <v>1.1000000000000001</v>
      </c>
      <c r="F938" s="127"/>
      <c r="G938" s="126"/>
      <c r="H938" s="127"/>
      <c r="I938" s="126"/>
      <c r="J938" s="127"/>
      <c r="K938" s="131"/>
    </row>
    <row r="939" spans="1:11" ht="12" customHeight="1">
      <c r="A939" s="209"/>
      <c r="B939" s="118" t="s">
        <v>54</v>
      </c>
      <c r="C939" s="135"/>
      <c r="D939" s="136">
        <v>1.06</v>
      </c>
      <c r="E939" s="119">
        <v>0.88</v>
      </c>
      <c r="F939" s="127"/>
      <c r="G939" s="126"/>
      <c r="H939" s="127"/>
      <c r="I939" s="126"/>
      <c r="J939" s="127"/>
      <c r="K939" s="131"/>
    </row>
    <row r="940" spans="1:11" ht="15" customHeight="1">
      <c r="A940" s="209"/>
      <c r="B940" s="118" t="s">
        <v>137</v>
      </c>
      <c r="C940" s="135"/>
      <c r="D940" s="136">
        <v>1.1000000000000001</v>
      </c>
      <c r="E940" s="119">
        <v>1.1000000000000001</v>
      </c>
      <c r="F940" s="127"/>
      <c r="G940" s="126"/>
      <c r="H940" s="127"/>
      <c r="I940" s="126"/>
      <c r="J940" s="127"/>
      <c r="K940" s="131"/>
    </row>
    <row r="941" spans="1:11" ht="12" customHeight="1">
      <c r="A941" s="209"/>
      <c r="B941" s="280" t="s">
        <v>222</v>
      </c>
      <c r="C941" s="344"/>
      <c r="D941" s="139">
        <v>0.11</v>
      </c>
      <c r="E941" s="140">
        <v>0.11</v>
      </c>
      <c r="F941" s="127"/>
      <c r="G941" s="126"/>
      <c r="H941" s="127"/>
      <c r="I941" s="126"/>
      <c r="J941" s="127"/>
      <c r="K941" s="131"/>
    </row>
    <row r="942" spans="1:11" ht="12" customHeight="1">
      <c r="A942" s="209"/>
      <c r="B942" s="280" t="s">
        <v>49</v>
      </c>
      <c r="C942" s="344"/>
      <c r="D942" s="139"/>
      <c r="E942" s="140">
        <v>15.73</v>
      </c>
      <c r="F942" s="127"/>
      <c r="G942" s="126"/>
      <c r="H942" s="127"/>
      <c r="I942" s="126"/>
      <c r="J942" s="127"/>
      <c r="K942" s="131"/>
    </row>
    <row r="943" spans="1:11" ht="12" customHeight="1">
      <c r="A943" s="209"/>
      <c r="B943" s="280" t="s">
        <v>181</v>
      </c>
      <c r="C943" s="344"/>
      <c r="D943" s="139"/>
      <c r="E943" s="140">
        <v>11</v>
      </c>
      <c r="F943" s="127"/>
      <c r="G943" s="126"/>
      <c r="H943" s="127"/>
      <c r="I943" s="126"/>
      <c r="J943" s="127"/>
      <c r="K943" s="131"/>
    </row>
    <row r="944" spans="1:11" ht="16.5" customHeight="1">
      <c r="A944" s="209"/>
      <c r="B944" s="280" t="s">
        <v>45</v>
      </c>
      <c r="C944" s="344"/>
      <c r="D944" s="346">
        <v>66.5</v>
      </c>
      <c r="E944" s="347">
        <v>50</v>
      </c>
      <c r="F944" s="127"/>
      <c r="G944" s="126"/>
      <c r="H944" s="127"/>
      <c r="I944" s="126"/>
      <c r="J944" s="127"/>
      <c r="K944" s="131"/>
    </row>
    <row r="945" spans="1:11" ht="13.5" customHeight="1">
      <c r="A945" s="209"/>
      <c r="B945" s="118" t="s">
        <v>99</v>
      </c>
      <c r="C945" s="135"/>
      <c r="D945" s="136">
        <v>6</v>
      </c>
      <c r="E945" s="119">
        <v>6</v>
      </c>
      <c r="F945" s="127"/>
      <c r="G945" s="126"/>
      <c r="H945" s="127"/>
      <c r="I945" s="126"/>
      <c r="J945" s="127"/>
      <c r="K945" s="131"/>
    </row>
    <row r="946" spans="1:11" ht="13.5" customHeight="1">
      <c r="A946" s="209"/>
      <c r="B946" s="118" t="s">
        <v>46</v>
      </c>
      <c r="C946" s="135"/>
      <c r="D946" s="136">
        <v>7.5</v>
      </c>
      <c r="E946" s="126">
        <v>6</v>
      </c>
      <c r="F946" s="127"/>
      <c r="G946" s="126"/>
      <c r="H946" s="127"/>
      <c r="I946" s="126"/>
      <c r="J946" s="127"/>
      <c r="K946" s="131"/>
    </row>
    <row r="947" spans="1:11" ht="13.5" customHeight="1">
      <c r="A947" s="209"/>
      <c r="B947" s="118" t="s">
        <v>41</v>
      </c>
      <c r="C947" s="135"/>
      <c r="D947" s="136">
        <v>3.57</v>
      </c>
      <c r="E947" s="119">
        <v>3</v>
      </c>
      <c r="F947" s="127"/>
      <c r="G947" s="126"/>
      <c r="H947" s="127"/>
      <c r="I947" s="126"/>
      <c r="J947" s="127"/>
      <c r="K947" s="131"/>
    </row>
    <row r="948" spans="1:11" ht="30.75" customHeight="1">
      <c r="A948" s="209"/>
      <c r="B948" s="118" t="s">
        <v>47</v>
      </c>
      <c r="C948" s="119"/>
      <c r="D948" s="127">
        <v>2</v>
      </c>
      <c r="E948" s="126">
        <v>2</v>
      </c>
      <c r="F948" s="127"/>
      <c r="G948" s="126"/>
      <c r="H948" s="127"/>
      <c r="I948" s="126"/>
      <c r="J948" s="127"/>
      <c r="K948" s="131"/>
    </row>
    <row r="949" spans="1:11" ht="15" customHeight="1">
      <c r="A949" s="209"/>
      <c r="B949" s="118" t="s">
        <v>109</v>
      </c>
      <c r="C949" s="119"/>
      <c r="D949" s="136">
        <v>18.2</v>
      </c>
      <c r="E949" s="119">
        <v>10</v>
      </c>
      <c r="F949" s="127"/>
      <c r="G949" s="126"/>
      <c r="H949" s="127"/>
      <c r="I949" s="126"/>
      <c r="J949" s="127"/>
      <c r="K949" s="131"/>
    </row>
    <row r="950" spans="1:11" ht="15" customHeight="1">
      <c r="A950" s="209"/>
      <c r="B950" s="118" t="s">
        <v>222</v>
      </c>
      <c r="C950" s="119"/>
      <c r="D950" s="136">
        <v>0.5</v>
      </c>
      <c r="E950" s="119">
        <v>0.5</v>
      </c>
      <c r="F950" s="127"/>
      <c r="G950" s="126"/>
      <c r="H950" s="127"/>
      <c r="I950" s="126"/>
      <c r="J950" s="127"/>
      <c r="K950" s="131"/>
    </row>
    <row r="951" spans="1:11" ht="15" customHeight="1">
      <c r="A951" s="209"/>
      <c r="B951" s="118" t="s">
        <v>153</v>
      </c>
      <c r="C951" s="119"/>
      <c r="D951" s="136">
        <v>114</v>
      </c>
      <c r="E951" s="119">
        <v>114</v>
      </c>
      <c r="F951" s="127"/>
      <c r="G951" s="126"/>
      <c r="H951" s="127"/>
      <c r="I951" s="126"/>
      <c r="J951" s="127"/>
      <c r="K951" s="126"/>
    </row>
    <row r="952" spans="1:11" ht="23.25" customHeight="1">
      <c r="A952" s="209"/>
      <c r="B952" s="118" t="s">
        <v>71</v>
      </c>
      <c r="C952" s="119"/>
      <c r="D952" s="136">
        <v>6</v>
      </c>
      <c r="E952" s="119">
        <v>6</v>
      </c>
      <c r="F952" s="127"/>
      <c r="G952" s="126"/>
      <c r="H952" s="127"/>
      <c r="I952" s="126"/>
      <c r="J952" s="127"/>
      <c r="K952" s="272"/>
    </row>
    <row r="953" spans="1:11" ht="26.25" customHeight="1">
      <c r="A953" s="209" t="s">
        <v>461</v>
      </c>
      <c r="B953" s="118"/>
      <c r="C953" s="119" t="s">
        <v>435</v>
      </c>
      <c r="D953" s="136"/>
      <c r="E953" s="119"/>
      <c r="F953" s="127">
        <v>6.1159999999999997</v>
      </c>
      <c r="G953" s="126">
        <v>5.33</v>
      </c>
      <c r="H953" s="127">
        <v>7.3659999999999997</v>
      </c>
      <c r="I953" s="126">
        <v>102.2</v>
      </c>
      <c r="J953" s="127">
        <v>0.16</v>
      </c>
      <c r="K953" s="126" t="s">
        <v>436</v>
      </c>
    </row>
    <row r="954" spans="1:11" ht="15" customHeight="1">
      <c r="A954" s="209"/>
      <c r="B954" s="118" t="s">
        <v>141</v>
      </c>
      <c r="C954" s="119"/>
      <c r="D954" s="136">
        <v>45.22</v>
      </c>
      <c r="E954" s="119">
        <v>33</v>
      </c>
      <c r="F954" s="127"/>
      <c r="G954" s="126"/>
      <c r="H954" s="127"/>
      <c r="I954" s="126"/>
      <c r="J954" s="127"/>
      <c r="K954" s="126"/>
    </row>
    <row r="955" spans="1:11" ht="15" customHeight="1">
      <c r="A955" s="118"/>
      <c r="B955" s="118" t="s">
        <v>222</v>
      </c>
      <c r="C955" s="119"/>
      <c r="D955" s="136">
        <v>0.5</v>
      </c>
      <c r="E955" s="119">
        <v>0.5</v>
      </c>
      <c r="F955" s="127"/>
      <c r="G955" s="126"/>
      <c r="H955" s="127"/>
      <c r="I955" s="126"/>
      <c r="J955" s="127"/>
      <c r="K955" s="126"/>
    </row>
    <row r="956" spans="1:11" ht="15" customHeight="1">
      <c r="A956" s="118"/>
      <c r="B956" s="118" t="s">
        <v>287</v>
      </c>
      <c r="C956" s="119"/>
      <c r="D956" s="136">
        <v>9</v>
      </c>
      <c r="E956" s="119">
        <v>9</v>
      </c>
      <c r="F956" s="127"/>
      <c r="G956" s="126"/>
      <c r="H956" s="127"/>
      <c r="I956" s="126"/>
      <c r="J956" s="127"/>
      <c r="K956" s="126"/>
    </row>
    <row r="957" spans="1:11" ht="36.75" customHeight="1">
      <c r="B957" s="118" t="s">
        <v>174</v>
      </c>
      <c r="C957" s="119"/>
      <c r="D957" s="127">
        <v>13</v>
      </c>
      <c r="E957" s="126">
        <v>13</v>
      </c>
      <c r="F957" s="127"/>
      <c r="G957" s="126"/>
      <c r="H957" s="127"/>
      <c r="I957" s="126"/>
      <c r="J957" s="127"/>
      <c r="K957" s="131"/>
    </row>
    <row r="958" spans="1:11" ht="15" customHeight="1">
      <c r="B958" s="118" t="s">
        <v>90</v>
      </c>
      <c r="C958" s="119"/>
      <c r="D958" s="127">
        <v>5</v>
      </c>
      <c r="E958" s="126">
        <v>5</v>
      </c>
      <c r="F958" s="127"/>
      <c r="G958" s="126"/>
      <c r="H958" s="127"/>
      <c r="I958" s="126"/>
      <c r="J958" s="127"/>
      <c r="K958" s="131"/>
    </row>
    <row r="959" spans="1:11" ht="15" customHeight="1">
      <c r="B959" s="118" t="s">
        <v>49</v>
      </c>
      <c r="C959" s="119"/>
      <c r="D959" s="127"/>
      <c r="E959" s="126">
        <v>58</v>
      </c>
      <c r="F959" s="127"/>
      <c r="G959" s="126"/>
      <c r="H959" s="127"/>
      <c r="I959" s="126"/>
      <c r="J959" s="127"/>
      <c r="K959" s="131"/>
    </row>
    <row r="960" spans="1:11" ht="15" customHeight="1">
      <c r="B960" s="118" t="s">
        <v>135</v>
      </c>
      <c r="C960" s="119"/>
      <c r="D960" s="127">
        <v>2</v>
      </c>
      <c r="E960" s="126">
        <v>2</v>
      </c>
      <c r="F960" s="127"/>
      <c r="G960" s="126"/>
      <c r="H960" s="127"/>
      <c r="I960" s="126"/>
      <c r="J960" s="127"/>
      <c r="K960" s="131"/>
    </row>
    <row r="961" spans="1:11" ht="15" customHeight="1">
      <c r="B961" s="118" t="s">
        <v>29</v>
      </c>
      <c r="C961" s="119"/>
      <c r="D961" s="127">
        <v>2</v>
      </c>
      <c r="E961" s="126">
        <v>2</v>
      </c>
      <c r="F961" s="127"/>
      <c r="G961" s="126"/>
      <c r="H961" s="127"/>
      <c r="I961" s="126"/>
      <c r="J961" s="127"/>
      <c r="K961" s="131"/>
    </row>
    <row r="962" spans="1:11" ht="33.75" customHeight="1">
      <c r="A962" s="262" t="s">
        <v>437</v>
      </c>
      <c r="B962" s="118"/>
      <c r="C962" s="119">
        <v>110</v>
      </c>
      <c r="D962" s="127"/>
      <c r="E962" s="126"/>
      <c r="F962" s="127">
        <v>3.7927999999999997</v>
      </c>
      <c r="G962" s="126">
        <v>4.3911999999999995</v>
      </c>
      <c r="H962" s="127">
        <v>20.917599999999997</v>
      </c>
      <c r="I962" s="126">
        <v>138.16</v>
      </c>
      <c r="J962" s="127">
        <v>1.99</v>
      </c>
      <c r="K962" s="131" t="s">
        <v>438</v>
      </c>
    </row>
    <row r="963" spans="1:11" ht="15" customHeight="1">
      <c r="B963" s="118" t="s">
        <v>98</v>
      </c>
      <c r="C963" s="119"/>
      <c r="D963" s="127">
        <v>30</v>
      </c>
      <c r="E963" s="126">
        <v>30</v>
      </c>
      <c r="F963" s="127"/>
      <c r="G963" s="126"/>
      <c r="H963" s="127"/>
      <c r="I963" s="126"/>
      <c r="J963" s="127"/>
      <c r="K963" s="131"/>
    </row>
    <row r="964" spans="1:11" ht="15" customHeight="1">
      <c r="B964" s="118" t="s">
        <v>222</v>
      </c>
      <c r="C964" s="119"/>
      <c r="D964" s="127">
        <v>0.4</v>
      </c>
      <c r="E964" s="126">
        <v>0.4</v>
      </c>
      <c r="F964" s="127"/>
      <c r="G964" s="126"/>
      <c r="H964" s="127"/>
      <c r="I964" s="126"/>
      <c r="J964" s="127"/>
      <c r="K964" s="131"/>
    </row>
    <row r="965" spans="1:11" ht="15" customHeight="1">
      <c r="B965" s="118" t="s">
        <v>84</v>
      </c>
      <c r="C965" s="119"/>
      <c r="D965" s="127">
        <v>16.25</v>
      </c>
      <c r="E965" s="126">
        <v>13</v>
      </c>
      <c r="F965" s="127"/>
      <c r="G965" s="126"/>
      <c r="H965" s="127"/>
      <c r="I965" s="126"/>
      <c r="J965" s="127"/>
      <c r="K965" s="131"/>
    </row>
    <row r="966" spans="1:11" ht="15" customHeight="1">
      <c r="B966" s="118" t="s">
        <v>41</v>
      </c>
      <c r="C966" s="119"/>
      <c r="D966" s="127">
        <v>12</v>
      </c>
      <c r="E966" s="126">
        <v>10</v>
      </c>
      <c r="F966" s="127"/>
      <c r="G966" s="126"/>
      <c r="H966" s="127"/>
      <c r="I966" s="126"/>
      <c r="J966" s="127"/>
      <c r="K966" s="131"/>
    </row>
    <row r="967" spans="1:11" ht="27.75" customHeight="1">
      <c r="B967" s="118" t="s">
        <v>148</v>
      </c>
      <c r="C967" s="119"/>
      <c r="D967" s="127">
        <v>3</v>
      </c>
      <c r="E967" s="126">
        <v>3</v>
      </c>
      <c r="F967" s="127"/>
      <c r="G967" s="126"/>
      <c r="H967" s="127"/>
      <c r="I967" s="126"/>
      <c r="J967" s="127"/>
      <c r="K967" s="131"/>
    </row>
    <row r="968" spans="1:11" ht="15" customHeight="1">
      <c r="B968" s="118" t="s">
        <v>47</v>
      </c>
      <c r="C968" s="119"/>
      <c r="D968" s="127">
        <v>4</v>
      </c>
      <c r="E968" s="126">
        <v>4</v>
      </c>
      <c r="F968" s="127"/>
      <c r="G968" s="126"/>
      <c r="H968" s="127"/>
      <c r="I968" s="126"/>
      <c r="J968" s="127"/>
      <c r="K968" s="131"/>
    </row>
    <row r="969" spans="1:11" ht="15" customHeight="1">
      <c r="A969" s="262" t="s">
        <v>328</v>
      </c>
      <c r="B969" s="118"/>
      <c r="C969" s="119">
        <v>150</v>
      </c>
      <c r="D969" s="127"/>
      <c r="E969" s="126"/>
      <c r="F969" s="127">
        <v>0.45</v>
      </c>
      <c r="G969" s="126">
        <v>7.5000000000000011E-2</v>
      </c>
      <c r="H969" s="127">
        <v>22.65</v>
      </c>
      <c r="I969" s="126">
        <v>92.699999999999989</v>
      </c>
      <c r="J969" s="127">
        <v>0.83</v>
      </c>
      <c r="K969" s="131" t="s">
        <v>331</v>
      </c>
    </row>
    <row r="970" spans="1:11" ht="15" customHeight="1">
      <c r="B970" s="118" t="s">
        <v>330</v>
      </c>
      <c r="C970" s="119"/>
      <c r="D970" s="127">
        <v>17.5</v>
      </c>
      <c r="E970" s="126">
        <v>17.5</v>
      </c>
      <c r="F970" s="127"/>
      <c r="G970" s="126"/>
      <c r="H970" s="127"/>
      <c r="I970" s="126"/>
      <c r="J970" s="127"/>
      <c r="K970" s="131"/>
    </row>
    <row r="971" spans="1:11" ht="15" customHeight="1">
      <c r="B971" s="118" t="s">
        <v>27</v>
      </c>
      <c r="C971" s="119"/>
      <c r="D971" s="127">
        <v>5</v>
      </c>
      <c r="E971" s="126">
        <v>5</v>
      </c>
      <c r="F971" s="127"/>
      <c r="G971" s="126"/>
      <c r="H971" s="127"/>
      <c r="I971" s="126"/>
      <c r="J971" s="127"/>
      <c r="K971" s="131"/>
    </row>
    <row r="972" spans="1:11" ht="15" customHeight="1">
      <c r="B972" s="118" t="s">
        <v>64</v>
      </c>
      <c r="C972" s="119"/>
      <c r="D972" s="127">
        <v>150</v>
      </c>
      <c r="E972" s="126">
        <v>150</v>
      </c>
      <c r="F972" s="127"/>
      <c r="G972" s="126"/>
      <c r="H972" s="127"/>
      <c r="I972" s="126"/>
      <c r="J972" s="127"/>
      <c r="K972" s="131"/>
    </row>
    <row r="973" spans="1:11" ht="30.75" customHeight="1" thickBot="1">
      <c r="A973" s="209" t="s">
        <v>250</v>
      </c>
      <c r="B973" s="118"/>
      <c r="C973" s="119">
        <v>35</v>
      </c>
      <c r="D973" s="136">
        <v>35</v>
      </c>
      <c r="E973" s="119">
        <v>35</v>
      </c>
      <c r="F973" s="127">
        <v>2.31</v>
      </c>
      <c r="G973" s="296">
        <v>0.42</v>
      </c>
      <c r="H973" s="127">
        <v>13.860000000000001</v>
      </c>
      <c r="I973" s="296">
        <v>69.3</v>
      </c>
      <c r="J973" s="136"/>
      <c r="K973" s="297" t="s">
        <v>204</v>
      </c>
    </row>
    <row r="974" spans="1:11" ht="15.75" customHeight="1" thickBot="1">
      <c r="A974" s="282" t="s">
        <v>37</v>
      </c>
      <c r="B974" s="283"/>
      <c r="C974" s="287">
        <v>554</v>
      </c>
      <c r="D974" s="298"/>
      <c r="E974" s="299"/>
      <c r="F974" s="314">
        <f>F931+F935+F953+F962+F969</f>
        <v>14.365749757419467</v>
      </c>
      <c r="G974" s="314">
        <v>17.260000000000002</v>
      </c>
      <c r="H974" s="314">
        <f>H935+H953+H962+H969+H973</f>
        <v>73.067393260194933</v>
      </c>
      <c r="I974" s="314">
        <f>I935+I953+I962+I969+I973</f>
        <v>498.93972507539661</v>
      </c>
      <c r="J974" s="314">
        <f t="shared" ref="J974" si="43">J931+J935+J953+J962+J969+J973</f>
        <v>11.860000000000001</v>
      </c>
      <c r="K974" s="286"/>
    </row>
    <row r="975" spans="1:11" ht="26.25" customHeight="1">
      <c r="A975" s="138"/>
      <c r="B975" s="149" t="s">
        <v>389</v>
      </c>
      <c r="C975" s="119"/>
      <c r="D975" s="136"/>
      <c r="E975" s="119"/>
      <c r="F975" s="127"/>
      <c r="G975" s="122"/>
      <c r="H975" s="127"/>
      <c r="I975" s="122"/>
      <c r="J975" s="127"/>
      <c r="K975" s="131"/>
    </row>
    <row r="976" spans="1:11" ht="16.5" customHeight="1">
      <c r="A976" s="209" t="s">
        <v>214</v>
      </c>
      <c r="B976" s="118"/>
      <c r="C976" s="137">
        <v>150</v>
      </c>
      <c r="D976" s="138"/>
      <c r="E976" s="137"/>
      <c r="F976" s="125">
        <v>4.3499999999999996</v>
      </c>
      <c r="G976" s="126">
        <v>3.75</v>
      </c>
      <c r="H976" s="127">
        <v>7.2</v>
      </c>
      <c r="I976" s="126">
        <v>80.25</v>
      </c>
      <c r="J976" s="125">
        <v>1.95</v>
      </c>
      <c r="K976" s="131" t="s">
        <v>217</v>
      </c>
    </row>
    <row r="977" spans="1:11" ht="16.5" customHeight="1">
      <c r="A977" s="209" t="s">
        <v>215</v>
      </c>
      <c r="B977" s="118" t="s">
        <v>174</v>
      </c>
      <c r="C977" s="137"/>
      <c r="D977" s="136">
        <v>158</v>
      </c>
      <c r="E977" s="119">
        <v>150</v>
      </c>
      <c r="F977" s="125"/>
      <c r="G977" s="126"/>
      <c r="H977" s="127"/>
      <c r="I977" s="126"/>
      <c r="J977" s="125"/>
      <c r="K977" s="131"/>
    </row>
    <row r="978" spans="1:11" ht="20.25" customHeight="1" thickBot="1">
      <c r="A978" s="209" t="s">
        <v>223</v>
      </c>
      <c r="B978" s="118" t="s">
        <v>53</v>
      </c>
      <c r="C978" s="119">
        <v>20</v>
      </c>
      <c r="D978" s="136">
        <v>20</v>
      </c>
      <c r="E978" s="119">
        <v>20</v>
      </c>
      <c r="F978" s="143">
        <v>1.28</v>
      </c>
      <c r="G978" s="142">
        <v>3.36</v>
      </c>
      <c r="H978" s="143">
        <v>12.85</v>
      </c>
      <c r="I978" s="142">
        <v>90.2</v>
      </c>
      <c r="J978" s="143"/>
      <c r="K978" s="131"/>
    </row>
    <row r="979" spans="1:11" ht="16.5" customHeight="1" thickBot="1">
      <c r="A979" s="282" t="s">
        <v>37</v>
      </c>
      <c r="B979" s="315"/>
      <c r="C979" s="405">
        <v>170</v>
      </c>
      <c r="D979" s="354"/>
      <c r="E979" s="302"/>
      <c r="F979" s="303">
        <v>5.98</v>
      </c>
      <c r="G979" s="304">
        <v>6.7</v>
      </c>
      <c r="H979" s="303">
        <f>H976+H978+H976+H976</f>
        <v>34.450000000000003</v>
      </c>
      <c r="I979" s="304">
        <f>I976+I978+I978</f>
        <v>260.64999999999998</v>
      </c>
      <c r="J979" s="303">
        <f t="shared" ref="J979" si="44">J976+J978</f>
        <v>1.95</v>
      </c>
      <c r="K979" s="364"/>
    </row>
    <row r="980" spans="1:11" ht="21" customHeight="1">
      <c r="A980" s="209"/>
      <c r="B980" s="150" t="s">
        <v>390</v>
      </c>
      <c r="C980" s="326"/>
      <c r="D980" s="143"/>
      <c r="E980" s="142"/>
      <c r="F980" s="143"/>
      <c r="G980" s="142"/>
      <c r="H980" s="143"/>
      <c r="I980" s="142"/>
      <c r="J980" s="143"/>
      <c r="K980" s="131" t="s">
        <v>324</v>
      </c>
    </row>
    <row r="981" spans="1:11" ht="24.75" customHeight="1">
      <c r="A981" s="118" t="s">
        <v>373</v>
      </c>
      <c r="B981" s="301"/>
      <c r="C981" s="119">
        <v>150</v>
      </c>
      <c r="D981" s="127"/>
      <c r="E981" s="126"/>
      <c r="F981" s="127">
        <v>10.068000000000001</v>
      </c>
      <c r="G981" s="126">
        <v>10.739999999999998</v>
      </c>
      <c r="H981" s="127">
        <v>9.5699999999999985</v>
      </c>
      <c r="I981" s="126">
        <v>180.6</v>
      </c>
      <c r="J981" s="127">
        <v>21.43</v>
      </c>
      <c r="K981" s="131" t="s">
        <v>439</v>
      </c>
    </row>
    <row r="982" spans="1:11" ht="15" customHeight="1">
      <c r="A982" s="118"/>
      <c r="B982" s="118" t="s">
        <v>382</v>
      </c>
      <c r="C982" s="119"/>
      <c r="D982" s="127">
        <v>45</v>
      </c>
      <c r="E982" s="126">
        <v>45</v>
      </c>
      <c r="F982" s="127"/>
      <c r="G982" s="126"/>
      <c r="H982" s="127"/>
      <c r="I982" s="126"/>
      <c r="J982" s="127"/>
      <c r="K982" s="131"/>
    </row>
    <row r="983" spans="1:11" ht="15" customHeight="1">
      <c r="A983" s="118"/>
      <c r="B983" s="118" t="s">
        <v>440</v>
      </c>
      <c r="C983" s="119"/>
      <c r="D983" s="127"/>
      <c r="E983" s="126">
        <v>30</v>
      </c>
      <c r="F983" s="127"/>
      <c r="G983" s="126"/>
      <c r="H983" s="127"/>
      <c r="I983" s="126"/>
      <c r="J983" s="127"/>
      <c r="K983" s="131"/>
    </row>
    <row r="984" spans="1:11" ht="15" customHeight="1">
      <c r="A984" s="118"/>
      <c r="B984" s="118" t="s">
        <v>221</v>
      </c>
      <c r="C984" s="119"/>
      <c r="D984" s="127">
        <v>150</v>
      </c>
      <c r="E984" s="126">
        <v>120</v>
      </c>
      <c r="F984" s="127"/>
      <c r="G984" s="126"/>
      <c r="H984" s="127"/>
      <c r="I984" s="126"/>
      <c r="J984" s="127"/>
      <c r="K984" s="131"/>
    </row>
    <row r="985" spans="1:11" ht="15" customHeight="1">
      <c r="A985" s="118"/>
      <c r="B985" s="118" t="s">
        <v>140</v>
      </c>
      <c r="C985" s="119"/>
      <c r="D985" s="127">
        <v>24</v>
      </c>
      <c r="E985" s="126">
        <v>24</v>
      </c>
      <c r="F985" s="127"/>
      <c r="G985" s="126"/>
      <c r="H985" s="127"/>
      <c r="I985" s="126"/>
      <c r="J985" s="127"/>
      <c r="K985" s="131"/>
    </row>
    <row r="986" spans="1:11" ht="15" customHeight="1">
      <c r="A986" s="118"/>
      <c r="B986" s="118" t="s">
        <v>374</v>
      </c>
      <c r="C986" s="119"/>
      <c r="D986" s="127"/>
      <c r="E986" s="126">
        <v>95.3</v>
      </c>
      <c r="F986" s="127"/>
      <c r="G986" s="126"/>
      <c r="H986" s="127"/>
      <c r="I986" s="126"/>
      <c r="J986" s="127"/>
      <c r="K986" s="131"/>
    </row>
    <row r="987" spans="1:11" ht="15" customHeight="1">
      <c r="A987" s="118"/>
      <c r="B987" s="118" t="s">
        <v>108</v>
      </c>
      <c r="C987" s="119"/>
      <c r="D987" s="127">
        <v>9.75</v>
      </c>
      <c r="E987" s="126">
        <v>8.1999999999999993</v>
      </c>
      <c r="F987" s="127"/>
      <c r="G987" s="126"/>
      <c r="H987" s="127"/>
      <c r="I987" s="126"/>
      <c r="J987" s="127"/>
      <c r="K987" s="131"/>
    </row>
    <row r="988" spans="1:11" ht="15" customHeight="1">
      <c r="A988" s="118"/>
      <c r="B988" s="118" t="s">
        <v>47</v>
      </c>
      <c r="C988" s="119"/>
      <c r="D988" s="127">
        <v>5</v>
      </c>
      <c r="E988" s="126">
        <v>5</v>
      </c>
      <c r="F988" s="127"/>
      <c r="G988" s="126"/>
      <c r="H988" s="127"/>
      <c r="I988" s="126"/>
      <c r="J988" s="127"/>
      <c r="K988" s="131"/>
    </row>
    <row r="989" spans="1:11" ht="15" customHeight="1">
      <c r="A989" s="118"/>
      <c r="B989" s="118" t="s">
        <v>375</v>
      </c>
      <c r="C989" s="119"/>
      <c r="D989" s="127"/>
      <c r="E989" s="126">
        <v>4.5</v>
      </c>
      <c r="F989" s="127"/>
      <c r="G989" s="126"/>
      <c r="H989" s="127"/>
      <c r="I989" s="126"/>
      <c r="J989" s="127"/>
      <c r="K989" s="131"/>
    </row>
    <row r="990" spans="1:11" ht="15" customHeight="1">
      <c r="A990" s="118"/>
      <c r="B990" s="118" t="s">
        <v>96</v>
      </c>
      <c r="C990" s="119"/>
      <c r="D990" s="127">
        <v>3</v>
      </c>
      <c r="E990" s="126">
        <v>3</v>
      </c>
      <c r="F990" s="127"/>
      <c r="G990" s="126"/>
      <c r="H990" s="127"/>
      <c r="I990" s="126"/>
      <c r="J990" s="127"/>
      <c r="K990" s="131"/>
    </row>
    <row r="991" spans="1:11" ht="15" customHeight="1">
      <c r="A991" s="118"/>
      <c r="B991" s="118" t="s">
        <v>87</v>
      </c>
      <c r="C991" s="119"/>
      <c r="D991" s="127"/>
      <c r="E991" s="126">
        <v>15</v>
      </c>
      <c r="F991" s="127"/>
      <c r="G991" s="126"/>
      <c r="H991" s="127"/>
      <c r="I991" s="126"/>
      <c r="J991" s="127"/>
      <c r="K991" s="131"/>
    </row>
    <row r="992" spans="1:11" ht="15" customHeight="1">
      <c r="A992" s="118"/>
      <c r="B992" s="118" t="s">
        <v>64</v>
      </c>
      <c r="C992" s="119"/>
      <c r="D992" s="127">
        <v>15</v>
      </c>
      <c r="E992" s="126">
        <v>15</v>
      </c>
      <c r="F992" s="127"/>
      <c r="G992" s="126"/>
      <c r="H992" s="127"/>
      <c r="I992" s="126"/>
      <c r="J992" s="127"/>
      <c r="K992" s="131"/>
    </row>
    <row r="993" spans="1:11" ht="15" customHeight="1">
      <c r="A993" s="118"/>
      <c r="B993" s="118" t="s">
        <v>84</v>
      </c>
      <c r="C993" s="119"/>
      <c r="D993" s="127">
        <v>1.25</v>
      </c>
      <c r="E993" s="126">
        <v>1</v>
      </c>
      <c r="F993" s="127"/>
      <c r="G993" s="126"/>
      <c r="H993" s="127"/>
      <c r="I993" s="126"/>
      <c r="J993" s="127"/>
      <c r="K993" s="131"/>
    </row>
    <row r="994" spans="1:11" ht="15" customHeight="1">
      <c r="A994" s="118"/>
      <c r="B994" s="118" t="s">
        <v>108</v>
      </c>
      <c r="C994" s="119"/>
      <c r="D994" s="127">
        <v>0.36</v>
      </c>
      <c r="E994" s="126">
        <v>0.3</v>
      </c>
      <c r="F994" s="127"/>
      <c r="G994" s="126"/>
      <c r="H994" s="127"/>
      <c r="I994" s="126"/>
      <c r="J994" s="127"/>
      <c r="K994" s="131"/>
    </row>
    <row r="995" spans="1:11" ht="15" customHeight="1">
      <c r="A995" s="118"/>
      <c r="B995" s="118" t="s">
        <v>47</v>
      </c>
      <c r="C995" s="119"/>
      <c r="D995" s="127">
        <v>0.2</v>
      </c>
      <c r="E995" s="126">
        <v>0.2</v>
      </c>
      <c r="F995" s="127"/>
      <c r="G995" s="126"/>
      <c r="H995" s="127"/>
      <c r="I995" s="126"/>
      <c r="J995" s="127"/>
      <c r="K995" s="131"/>
    </row>
    <row r="996" spans="1:11" ht="15" customHeight="1">
      <c r="A996" s="118"/>
      <c r="B996" s="118" t="s">
        <v>96</v>
      </c>
      <c r="C996" s="119"/>
      <c r="D996" s="127">
        <v>0.7</v>
      </c>
      <c r="E996" s="126">
        <v>0.7</v>
      </c>
      <c r="F996" s="127"/>
      <c r="G996" s="126"/>
      <c r="H996" s="127"/>
      <c r="I996" s="126"/>
      <c r="J996" s="127"/>
      <c r="K996" s="131"/>
    </row>
    <row r="997" spans="1:11" ht="15" customHeight="1">
      <c r="A997" s="118"/>
      <c r="B997" s="118" t="s">
        <v>55</v>
      </c>
      <c r="C997" s="119"/>
      <c r="D997" s="127">
        <v>0.7</v>
      </c>
      <c r="E997" s="126">
        <v>0.7</v>
      </c>
      <c r="F997" s="127"/>
      <c r="G997" s="126"/>
      <c r="H997" s="127"/>
      <c r="I997" s="126"/>
      <c r="J997" s="127"/>
      <c r="K997" s="131"/>
    </row>
    <row r="998" spans="1:11" ht="15" customHeight="1">
      <c r="A998" s="118"/>
      <c r="B998" s="118" t="s">
        <v>148</v>
      </c>
      <c r="C998" s="119"/>
      <c r="D998" s="127">
        <v>0.9</v>
      </c>
      <c r="E998" s="126">
        <v>0.9</v>
      </c>
      <c r="F998" s="127"/>
      <c r="G998" s="126"/>
      <c r="H998" s="127"/>
      <c r="I998" s="126"/>
      <c r="J998" s="127"/>
      <c r="K998" s="131"/>
    </row>
    <row r="999" spans="1:11" ht="15" customHeight="1">
      <c r="B999" s="262" t="s">
        <v>251</v>
      </c>
      <c r="C999" s="119"/>
      <c r="D999" s="406">
        <v>0.15</v>
      </c>
      <c r="E999" s="126">
        <v>0.15</v>
      </c>
      <c r="G999" s="126"/>
      <c r="I999" s="126"/>
      <c r="K999" s="131"/>
    </row>
    <row r="1000" spans="1:11" ht="15" customHeight="1">
      <c r="B1000" s="262" t="s">
        <v>220</v>
      </c>
      <c r="C1000" s="119"/>
      <c r="D1000" s="406">
        <v>0.15</v>
      </c>
      <c r="E1000" s="126">
        <v>0.15</v>
      </c>
      <c r="G1000" s="126"/>
      <c r="I1000" s="126"/>
      <c r="K1000" s="131"/>
    </row>
    <row r="1001" spans="1:11" ht="15" customHeight="1">
      <c r="B1001" s="262" t="s">
        <v>376</v>
      </c>
      <c r="C1001" s="119"/>
      <c r="D1001" s="406"/>
      <c r="E1001" s="126">
        <v>15</v>
      </c>
      <c r="G1001" s="126"/>
      <c r="I1001" s="126"/>
      <c r="K1001" s="131"/>
    </row>
    <row r="1002" spans="1:11" ht="28.5" customHeight="1">
      <c r="B1002" s="262" t="s">
        <v>441</v>
      </c>
      <c r="C1002" s="119"/>
      <c r="D1002" s="406"/>
      <c r="E1002" s="126">
        <v>150</v>
      </c>
      <c r="G1002" s="126"/>
      <c r="I1002" s="126"/>
      <c r="K1002" s="131"/>
    </row>
    <row r="1003" spans="1:11" ht="15" customHeight="1">
      <c r="A1003" s="209" t="s">
        <v>354</v>
      </c>
      <c r="B1003" s="118"/>
      <c r="C1003" s="119" t="s">
        <v>175</v>
      </c>
      <c r="D1003" s="136"/>
      <c r="E1003" s="119"/>
      <c r="F1003" s="127">
        <v>0.50849999999999995</v>
      </c>
      <c r="G1003" s="126">
        <v>0.20849999999999996</v>
      </c>
      <c r="H1003" s="127">
        <v>15.569999999999999</v>
      </c>
      <c r="I1003" s="126">
        <v>66.149999999999991</v>
      </c>
      <c r="J1003" s="127">
        <v>75</v>
      </c>
      <c r="K1003" s="131" t="s">
        <v>355</v>
      </c>
    </row>
    <row r="1004" spans="1:11" ht="15" customHeight="1">
      <c r="A1004" s="209"/>
      <c r="B1004" s="118" t="s">
        <v>356</v>
      </c>
      <c r="C1004" s="119"/>
      <c r="D1004" s="136">
        <v>15.3</v>
      </c>
      <c r="E1004" s="119">
        <v>15</v>
      </c>
      <c r="F1004" s="136"/>
      <c r="G1004" s="119"/>
      <c r="H1004" s="136"/>
      <c r="I1004" s="119"/>
      <c r="J1004" s="136"/>
      <c r="K1004" s="131"/>
    </row>
    <row r="1005" spans="1:11" ht="15" customHeight="1">
      <c r="A1005" s="209"/>
      <c r="B1005" s="118" t="s">
        <v>59</v>
      </c>
      <c r="C1005" s="119"/>
      <c r="D1005" s="136">
        <v>5</v>
      </c>
      <c r="E1005" s="119">
        <v>5</v>
      </c>
      <c r="F1005" s="136"/>
      <c r="G1005" s="119"/>
      <c r="H1005" s="136"/>
      <c r="I1005" s="119"/>
      <c r="J1005" s="136"/>
      <c r="K1005" s="131"/>
    </row>
    <row r="1006" spans="1:11" ht="15" customHeight="1">
      <c r="A1006" s="209"/>
      <c r="B1006" s="118" t="s">
        <v>64</v>
      </c>
      <c r="C1006" s="119"/>
      <c r="D1006" s="136">
        <v>150</v>
      </c>
      <c r="E1006" s="119">
        <v>150</v>
      </c>
      <c r="F1006" s="136"/>
      <c r="G1006" s="119"/>
      <c r="H1006" s="136"/>
      <c r="I1006" s="119"/>
      <c r="J1006" s="136"/>
      <c r="K1006" s="131"/>
    </row>
    <row r="1007" spans="1:11" ht="30" customHeight="1" thickBot="1">
      <c r="A1007" s="209" t="s">
        <v>196</v>
      </c>
      <c r="B1007" s="118"/>
      <c r="C1007" s="119">
        <v>20</v>
      </c>
      <c r="D1007" s="127">
        <v>20</v>
      </c>
      <c r="E1007" s="126">
        <v>20</v>
      </c>
      <c r="F1007" s="127">
        <v>1.52</v>
      </c>
      <c r="G1007" s="126">
        <v>0.16000000000000003</v>
      </c>
      <c r="H1007" s="127">
        <v>9.8400000000000016</v>
      </c>
      <c r="I1007" s="126">
        <v>47.000000000000007</v>
      </c>
      <c r="J1007" s="127">
        <v>0</v>
      </c>
      <c r="K1007" s="131" t="s">
        <v>205</v>
      </c>
    </row>
    <row r="1008" spans="1:11" ht="15.75" customHeight="1" thickBot="1">
      <c r="A1008" s="282" t="s">
        <v>37</v>
      </c>
      <c r="B1008" s="311"/>
      <c r="C1008" s="287">
        <v>325</v>
      </c>
      <c r="D1008" s="300"/>
      <c r="E1008" s="121"/>
      <c r="F1008" s="121">
        <v>11.01</v>
      </c>
      <c r="G1008" s="121">
        <f>G980+G981+G1003+G1007+G1007</f>
        <v>11.2685</v>
      </c>
      <c r="H1008" s="121">
        <v>48.23</v>
      </c>
      <c r="I1008" s="121">
        <f>I980+I981+I1003+I1007+I1007</f>
        <v>340.75</v>
      </c>
      <c r="J1008" s="121">
        <f t="shared" ref="J1008" si="45">J980+J981+J1003+J1007</f>
        <v>96.43</v>
      </c>
      <c r="K1008" s="275"/>
    </row>
    <row r="1009" spans="1:11" ht="15.75" customHeight="1" thickBot="1">
      <c r="A1009" s="282" t="s">
        <v>60</v>
      </c>
      <c r="B1009" s="311"/>
      <c r="C1009" s="121">
        <f>C926+C929+C974+C1008+C979</f>
        <v>1533</v>
      </c>
      <c r="D1009" s="121"/>
      <c r="E1009" s="121"/>
      <c r="F1009" s="121">
        <f>F926+F929+F974+F1008+F979</f>
        <v>41.98243518656119</v>
      </c>
      <c r="G1009" s="121">
        <f>G926+G929+G974+G1008+G979</f>
        <v>46.618500000000004</v>
      </c>
      <c r="H1009" s="121">
        <f>H926+H929+H974+H1008+H979</f>
        <v>207.01771541588357</v>
      </c>
      <c r="I1009" s="121">
        <f>I926+I929+I974+I1008+I979</f>
        <v>1444.5402041173129</v>
      </c>
      <c r="J1009" s="121">
        <f>J926+J929+J974+J1008+J979</f>
        <v>114.58000000000001</v>
      </c>
      <c r="K1009" s="286"/>
    </row>
    <row r="1010" spans="1:11" ht="15" customHeight="1" thickBot="1">
      <c r="A1010" s="282" t="s">
        <v>431</v>
      </c>
      <c r="B1010" s="311"/>
      <c r="C1010" s="121">
        <f>C102+C222+C313+C396+C503+C616+C725+C814+C905+C1009</f>
        <v>15009.5</v>
      </c>
      <c r="D1010" s="121"/>
      <c r="E1010" s="121"/>
      <c r="F1010" s="121">
        <f>F102+F222+F313+F396+F503+F616+F725+F814+F905+F1009</f>
        <v>414.46982403701463</v>
      </c>
      <c r="G1010" s="121">
        <f>G102+G222+G313+G396+G503+G616+G725+G814+G905+G1009</f>
        <v>476.96377996732787</v>
      </c>
      <c r="H1010" s="121">
        <f>H102+H222+H313+H396+H503+H616+H725+H814+H905+H1009</f>
        <v>2044.0010466965755</v>
      </c>
      <c r="I1010" s="121">
        <f>I102+I222+I313+I396+I503+I616+I725+I814+I905+I1009</f>
        <v>14055.083884997053</v>
      </c>
      <c r="J1010" s="121">
        <f>J102+J222+J313+J396+J503+J616+J725+J814+J905+J1009</f>
        <v>532.62</v>
      </c>
      <c r="K1010" s="286"/>
    </row>
    <row r="1011" spans="1:11" ht="15" customHeight="1">
      <c r="A1011" s="262" t="s">
        <v>110</v>
      </c>
      <c r="B1011" s="118"/>
      <c r="C1011" s="138"/>
      <c r="D1011" s="136"/>
      <c r="K1011" s="118"/>
    </row>
    <row r="1012" spans="1:11" ht="15" customHeight="1">
      <c r="A1012" s="475" t="s">
        <v>197</v>
      </c>
      <c r="B1012" s="475"/>
      <c r="C1012" s="475"/>
      <c r="D1012" s="475"/>
      <c r="E1012" s="475"/>
      <c r="F1012" s="475"/>
      <c r="G1012" s="475"/>
      <c r="H1012" s="475"/>
      <c r="I1012" s="475"/>
      <c r="J1012" s="475"/>
      <c r="K1012" s="475"/>
    </row>
    <row r="1013" spans="1:11" ht="15" customHeight="1">
      <c r="A1013" s="475" t="s">
        <v>111</v>
      </c>
      <c r="B1013" s="475"/>
      <c r="C1013" s="475"/>
      <c r="D1013" s="475"/>
      <c r="E1013" s="475"/>
      <c r="F1013" s="475"/>
      <c r="G1013" s="475"/>
      <c r="H1013" s="475"/>
      <c r="I1013" s="475"/>
      <c r="J1013" s="475"/>
      <c r="K1013" s="475"/>
    </row>
    <row r="1014" spans="1:11" ht="15" customHeight="1">
      <c r="A1014" s="475" t="s">
        <v>112</v>
      </c>
      <c r="B1014" s="475"/>
      <c r="C1014" s="475"/>
      <c r="D1014" s="475"/>
      <c r="E1014" s="475"/>
      <c r="F1014" s="475"/>
      <c r="G1014" s="475"/>
      <c r="H1014" s="475"/>
      <c r="I1014" s="475"/>
      <c r="J1014" s="475"/>
      <c r="K1014" s="475"/>
    </row>
    <row r="1015" spans="1:11" ht="15" customHeight="1">
      <c r="A1015" s="475" t="s">
        <v>113</v>
      </c>
      <c r="B1015" s="475"/>
      <c r="C1015" s="475"/>
      <c r="D1015" s="475"/>
      <c r="E1015" s="475"/>
      <c r="F1015" s="475"/>
      <c r="G1015" s="475"/>
      <c r="H1015" s="475"/>
      <c r="I1015" s="475"/>
      <c r="J1015" s="475"/>
      <c r="K1015" s="475"/>
    </row>
    <row r="1016" spans="1:11" ht="15" customHeight="1">
      <c r="A1016" s="482" t="s">
        <v>337</v>
      </c>
      <c r="B1016" s="482"/>
      <c r="C1016" s="482"/>
      <c r="D1016" s="482"/>
      <c r="E1016" s="482"/>
      <c r="F1016" s="482"/>
      <c r="G1016" s="482"/>
      <c r="H1016" s="482"/>
      <c r="I1016" s="482"/>
      <c r="J1016" s="482"/>
      <c r="K1016" s="482"/>
    </row>
    <row r="1017" spans="1:11" ht="15" customHeight="1">
      <c r="A1017" s="475" t="s">
        <v>114</v>
      </c>
      <c r="B1017" s="475"/>
      <c r="C1017" s="475"/>
      <c r="D1017" s="475"/>
      <c r="E1017" s="475"/>
      <c r="F1017" s="475"/>
      <c r="G1017" s="475"/>
      <c r="H1017" s="475"/>
      <c r="I1017" s="475"/>
      <c r="J1017" s="475"/>
      <c r="K1017" s="475"/>
    </row>
    <row r="1018" spans="1:11" ht="15" customHeight="1">
      <c r="A1018" s="482" t="s">
        <v>338</v>
      </c>
      <c r="B1018" s="482"/>
      <c r="C1018" s="482"/>
      <c r="D1018" s="482"/>
      <c r="E1018" s="482"/>
      <c r="F1018" s="482"/>
      <c r="G1018" s="482"/>
      <c r="H1018" s="482"/>
      <c r="I1018" s="482"/>
      <c r="J1018" s="482"/>
      <c r="K1018" s="482"/>
    </row>
    <row r="1019" spans="1:11" ht="15" customHeight="1">
      <c r="A1019" s="475" t="s">
        <v>115</v>
      </c>
      <c r="B1019" s="475"/>
      <c r="C1019" s="475"/>
      <c r="D1019" s="475"/>
      <c r="E1019" s="475"/>
      <c r="F1019" s="475"/>
      <c r="G1019" s="475"/>
      <c r="H1019" s="475"/>
      <c r="I1019" s="475"/>
      <c r="J1019" s="475"/>
      <c r="K1019" s="475"/>
    </row>
    <row r="1020" spans="1:11" ht="15" customHeight="1">
      <c r="A1020" s="482" t="s">
        <v>339</v>
      </c>
      <c r="B1020" s="482"/>
      <c r="C1020" s="482"/>
      <c r="D1020" s="482"/>
      <c r="E1020" s="482"/>
      <c r="F1020" s="482"/>
      <c r="G1020" s="482"/>
      <c r="H1020" s="482"/>
      <c r="I1020" s="482"/>
      <c r="J1020" s="482"/>
      <c r="K1020" s="482"/>
    </row>
    <row r="1021" spans="1:11" ht="15" customHeight="1">
      <c r="A1021" s="475" t="s">
        <v>207</v>
      </c>
      <c r="B1021" s="475"/>
      <c r="C1021" s="475"/>
      <c r="D1021" s="475"/>
      <c r="E1021" s="475"/>
      <c r="F1021" s="475"/>
      <c r="G1021" s="475"/>
      <c r="H1021" s="475"/>
      <c r="I1021" s="475"/>
      <c r="J1021" s="475"/>
      <c r="K1021" s="475"/>
    </row>
    <row r="1022" spans="1:11" ht="15" customHeight="1">
      <c r="A1022" s="475" t="s">
        <v>116</v>
      </c>
      <c r="B1022" s="475"/>
      <c r="C1022" s="475"/>
      <c r="D1022" s="475"/>
      <c r="E1022" s="475"/>
      <c r="F1022" s="475"/>
      <c r="G1022" s="475"/>
      <c r="H1022" s="475"/>
      <c r="I1022" s="475"/>
      <c r="J1022" s="475"/>
      <c r="K1022" s="475"/>
    </row>
    <row r="1023" spans="1:11" ht="15" customHeight="1">
      <c r="A1023" s="475" t="s">
        <v>117</v>
      </c>
      <c r="B1023" s="475"/>
      <c r="C1023" s="475"/>
      <c r="D1023" s="475"/>
      <c r="E1023" s="475"/>
      <c r="F1023" s="475"/>
      <c r="G1023" s="475"/>
      <c r="H1023" s="475"/>
      <c r="I1023" s="475"/>
      <c r="J1023" s="475"/>
      <c r="K1023" s="475"/>
    </row>
    <row r="1024" spans="1:11" ht="15" customHeight="1">
      <c r="A1024" s="482" t="s">
        <v>340</v>
      </c>
      <c r="B1024" s="482"/>
      <c r="C1024" s="482"/>
      <c r="D1024" s="482"/>
      <c r="E1024" s="482"/>
      <c r="F1024" s="482"/>
      <c r="G1024" s="482"/>
      <c r="H1024" s="482"/>
      <c r="I1024" s="482"/>
      <c r="J1024" s="482"/>
      <c r="K1024" s="482"/>
    </row>
    <row r="1025" spans="1:11" ht="15" customHeight="1">
      <c r="A1025" s="475" t="s">
        <v>167</v>
      </c>
      <c r="B1025" s="475"/>
      <c r="C1025" s="475"/>
      <c r="D1025" s="475"/>
      <c r="E1025" s="475"/>
      <c r="F1025" s="475"/>
      <c r="G1025" s="475"/>
      <c r="H1025" s="475"/>
      <c r="I1025" s="475"/>
      <c r="J1025" s="475"/>
      <c r="K1025" s="475"/>
    </row>
    <row r="1026" spans="1:11" ht="15" customHeight="1">
      <c r="A1026" s="475" t="s">
        <v>118</v>
      </c>
      <c r="B1026" s="475"/>
      <c r="C1026" s="475"/>
      <c r="D1026" s="475"/>
      <c r="E1026" s="475"/>
      <c r="F1026" s="475"/>
      <c r="G1026" s="475"/>
      <c r="H1026" s="475"/>
      <c r="I1026" s="475"/>
      <c r="J1026" s="475"/>
      <c r="K1026" s="475"/>
    </row>
    <row r="1027" spans="1:11" ht="15" customHeight="1">
      <c r="A1027" s="475" t="s">
        <v>119</v>
      </c>
      <c r="B1027" s="475"/>
      <c r="C1027" s="475"/>
      <c r="D1027" s="475"/>
      <c r="E1027" s="475"/>
      <c r="F1027" s="475"/>
      <c r="G1027" s="475"/>
      <c r="H1027" s="475"/>
      <c r="I1027" s="475"/>
      <c r="J1027" s="475"/>
      <c r="K1027" s="475"/>
    </row>
    <row r="1028" spans="1:11" ht="15" customHeight="1">
      <c r="A1028" s="475" t="s">
        <v>168</v>
      </c>
      <c r="B1028" s="475"/>
      <c r="C1028" s="475"/>
      <c r="D1028" s="475"/>
      <c r="E1028" s="475"/>
      <c r="F1028" s="475"/>
      <c r="G1028" s="475"/>
      <c r="H1028" s="475"/>
      <c r="I1028" s="475"/>
      <c r="J1028" s="475"/>
      <c r="K1028" s="475"/>
    </row>
    <row r="1029" spans="1:11" ht="15" customHeight="1">
      <c r="A1029" s="475" t="s">
        <v>120</v>
      </c>
      <c r="B1029" s="475"/>
      <c r="C1029" s="475"/>
      <c r="D1029" s="475"/>
      <c r="E1029" s="475"/>
      <c r="F1029" s="475"/>
      <c r="G1029" s="475"/>
      <c r="H1029" s="475"/>
      <c r="I1029" s="475"/>
      <c r="J1029" s="475"/>
      <c r="K1029" s="475"/>
    </row>
    <row r="1030" spans="1:11" ht="15" customHeight="1">
      <c r="A1030" s="475" t="s">
        <v>169</v>
      </c>
      <c r="B1030" s="475"/>
      <c r="C1030" s="475"/>
      <c r="D1030" s="475"/>
      <c r="E1030" s="475"/>
      <c r="F1030" s="475"/>
      <c r="G1030" s="475"/>
      <c r="H1030" s="475"/>
      <c r="I1030" s="475"/>
      <c r="J1030" s="475"/>
      <c r="K1030" s="475"/>
    </row>
    <row r="1031" spans="1:11" ht="15" customHeight="1">
      <c r="A1031" s="475" t="s">
        <v>121</v>
      </c>
      <c r="B1031" s="475"/>
      <c r="C1031" s="475"/>
      <c r="D1031" s="475"/>
      <c r="E1031" s="475"/>
      <c r="F1031" s="475"/>
      <c r="G1031" s="475"/>
      <c r="H1031" s="475"/>
      <c r="I1031" s="475"/>
      <c r="J1031" s="475"/>
      <c r="K1031" s="475"/>
    </row>
    <row r="1032" spans="1:11" ht="15" customHeight="1">
      <c r="A1032" s="475" t="s">
        <v>122</v>
      </c>
      <c r="B1032" s="475"/>
      <c r="C1032" s="475"/>
      <c r="D1032" s="475"/>
      <c r="E1032" s="475"/>
      <c r="F1032" s="475"/>
      <c r="G1032" s="475"/>
      <c r="H1032" s="475"/>
      <c r="I1032" s="475"/>
      <c r="J1032" s="475"/>
      <c r="K1032" s="475"/>
    </row>
    <row r="1033" spans="1:11" ht="15" customHeight="1">
      <c r="A1033" s="475" t="s">
        <v>170</v>
      </c>
      <c r="B1033" s="475"/>
      <c r="C1033" s="475"/>
      <c r="D1033" s="475"/>
      <c r="E1033" s="475"/>
      <c r="F1033" s="475"/>
      <c r="G1033" s="475"/>
      <c r="H1033" s="475"/>
      <c r="I1033" s="475"/>
      <c r="J1033" s="475"/>
      <c r="K1033" s="475"/>
    </row>
    <row r="1034" spans="1:11" ht="15" customHeight="1">
      <c r="A1034" s="475" t="s">
        <v>123</v>
      </c>
      <c r="B1034" s="475"/>
      <c r="C1034" s="475"/>
      <c r="D1034" s="475"/>
      <c r="E1034" s="475"/>
      <c r="F1034" s="475"/>
      <c r="G1034" s="475"/>
      <c r="H1034" s="475"/>
      <c r="I1034" s="475"/>
      <c r="J1034" s="475"/>
      <c r="K1034" s="475"/>
    </row>
    <row r="1035" spans="1:11" ht="15" customHeight="1">
      <c r="A1035" s="475" t="s">
        <v>124</v>
      </c>
      <c r="B1035" s="475"/>
      <c r="C1035" s="475"/>
      <c r="D1035" s="475"/>
      <c r="E1035" s="475"/>
      <c r="F1035" s="475"/>
      <c r="G1035" s="475"/>
      <c r="H1035" s="475"/>
      <c r="I1035" s="475"/>
      <c r="J1035" s="475"/>
      <c r="K1035" s="475"/>
    </row>
    <row r="1036" spans="1:11" ht="15" customHeight="1">
      <c r="K1036" s="263"/>
    </row>
    <row r="1037" spans="1:11" ht="15" customHeight="1">
      <c r="K1037" s="263"/>
    </row>
    <row r="1038" spans="1:11" ht="15" customHeight="1">
      <c r="A1038" s="259"/>
      <c r="F1038" s="395"/>
      <c r="G1038" s="395"/>
      <c r="H1038" s="395"/>
      <c r="I1038" s="395"/>
      <c r="K1038" s="263"/>
    </row>
    <row r="1039" spans="1:11" ht="15" customHeight="1">
      <c r="A1039" s="259"/>
      <c r="F1039" s="395"/>
      <c r="G1039" s="395"/>
      <c r="H1039" s="395"/>
      <c r="I1039" s="395"/>
      <c r="K1039" s="263"/>
    </row>
    <row r="1040" spans="1:11" ht="15" customHeight="1">
      <c r="A1040" s="259"/>
      <c r="F1040" s="395"/>
      <c r="G1040" s="395"/>
      <c r="H1040" s="395"/>
      <c r="I1040" s="395"/>
      <c r="K1040" s="263"/>
    </row>
    <row r="1041" spans="1:11" ht="15" customHeight="1">
      <c r="A1041" s="259"/>
      <c r="F1041" s="395"/>
      <c r="G1041" s="395"/>
      <c r="H1041" s="395"/>
      <c r="I1041" s="395"/>
      <c r="K1041" s="263"/>
    </row>
    <row r="1042" spans="1:11" ht="15" customHeight="1">
      <c r="K1042" s="263"/>
    </row>
    <row r="1043" spans="1:11" ht="15" customHeight="1">
      <c r="A1043" s="259"/>
      <c r="K1043" s="263"/>
    </row>
    <row r="1044" spans="1:11" ht="15" customHeight="1">
      <c r="K1044" s="263"/>
    </row>
    <row r="1045" spans="1:11" ht="15" customHeight="1">
      <c r="K1045" s="263"/>
    </row>
    <row r="1046" spans="1:11" ht="15" customHeight="1">
      <c r="K1046" s="263"/>
    </row>
    <row r="1047" spans="1:11" ht="15" customHeight="1">
      <c r="A1047" s="259"/>
      <c r="F1047" s="395"/>
      <c r="G1047" s="395"/>
      <c r="H1047" s="395"/>
      <c r="I1047" s="395"/>
      <c r="K1047" s="263"/>
    </row>
    <row r="1048" spans="1:11" ht="15" customHeight="1">
      <c r="K1048" s="263"/>
    </row>
    <row r="1049" spans="1:11" ht="15" customHeight="1">
      <c r="A1049" s="259"/>
      <c r="K1049" s="263"/>
    </row>
    <row r="1050" spans="1:11" ht="15" customHeight="1">
      <c r="K1050" s="263"/>
    </row>
    <row r="1051" spans="1:11" ht="15" customHeight="1">
      <c r="A1051" s="259"/>
      <c r="B1051" s="259"/>
      <c r="C1051" s="425"/>
      <c r="D1051" s="425"/>
      <c r="E1051" s="408"/>
      <c r="F1051" s="395"/>
      <c r="G1051" s="395"/>
      <c r="H1051" s="395"/>
      <c r="I1051" s="395"/>
      <c r="K1051" s="263"/>
    </row>
    <row r="1052" spans="1:11" ht="15" customHeight="1">
      <c r="K1052" s="263"/>
    </row>
    <row r="1053" spans="1:11" ht="15" customHeight="1">
      <c r="K1053" s="263"/>
    </row>
    <row r="1054" spans="1:11" ht="15" customHeight="1">
      <c r="A1054" s="259"/>
      <c r="F1054" s="395"/>
      <c r="G1054" s="395"/>
      <c r="H1054" s="395"/>
      <c r="I1054" s="395"/>
      <c r="K1054" s="263"/>
    </row>
    <row r="1055" spans="1:11" ht="15" customHeight="1">
      <c r="K1055" s="263"/>
    </row>
    <row r="1056" spans="1:11" ht="15" customHeight="1">
      <c r="A1056" s="259"/>
      <c r="B1056" s="259"/>
      <c r="K1056" s="263"/>
    </row>
    <row r="1057" spans="1:11" ht="15" customHeight="1">
      <c r="A1057" s="259"/>
      <c r="B1057" s="259"/>
      <c r="K1057" s="263"/>
    </row>
    <row r="1058" spans="1:11" ht="15" customHeight="1">
      <c r="A1058" s="259"/>
      <c r="B1058" s="259"/>
      <c r="K1058" s="263"/>
    </row>
    <row r="1059" spans="1:11" ht="15" customHeight="1">
      <c r="A1059" s="259"/>
      <c r="B1059" s="259"/>
      <c r="K1059" s="263"/>
    </row>
    <row r="1060" spans="1:11" ht="15" customHeight="1">
      <c r="A1060" s="259"/>
      <c r="B1060" s="259"/>
      <c r="K1060" s="263"/>
    </row>
    <row r="1061" spans="1:11" ht="15" customHeight="1">
      <c r="K1061" s="263"/>
    </row>
    <row r="1062" spans="1:11" ht="15" customHeight="1">
      <c r="K1062" s="263"/>
    </row>
    <row r="1063" spans="1:11" ht="15" customHeight="1">
      <c r="C1063" s="425"/>
      <c r="D1063" s="425"/>
      <c r="K1063" s="263"/>
    </row>
    <row r="1064" spans="1:11" ht="15" customHeight="1">
      <c r="A1064" s="259"/>
      <c r="B1064" s="259"/>
      <c r="K1064" s="263"/>
    </row>
    <row r="1065" spans="1:11" ht="15" customHeight="1">
      <c r="K1065" s="263"/>
    </row>
    <row r="1066" spans="1:11" ht="15" customHeight="1">
      <c r="K1066" s="263"/>
    </row>
    <row r="1067" spans="1:11" ht="15" customHeight="1">
      <c r="K1067" s="263"/>
    </row>
    <row r="1068" spans="1:11" ht="15" customHeight="1">
      <c r="K1068" s="263"/>
    </row>
    <row r="1069" spans="1:11" ht="15" customHeight="1">
      <c r="K1069" s="263"/>
    </row>
    <row r="1070" spans="1:11" ht="15" customHeight="1">
      <c r="K1070" s="263"/>
    </row>
    <row r="1071" spans="1:11" ht="15" customHeight="1">
      <c r="K1071" s="263"/>
    </row>
    <row r="1072" spans="1:11" ht="15" customHeight="1">
      <c r="A1072" s="259"/>
      <c r="B1072" s="259"/>
      <c r="C1072" s="425"/>
      <c r="D1072" s="425"/>
      <c r="E1072" s="408"/>
      <c r="F1072" s="395"/>
      <c r="G1072" s="395"/>
      <c r="H1072" s="395"/>
      <c r="I1072" s="395"/>
      <c r="K1072" s="263"/>
    </row>
    <row r="1073" spans="1:11" ht="15" customHeight="1">
      <c r="A1073" s="259"/>
      <c r="B1073" s="259"/>
      <c r="C1073" s="425"/>
      <c r="D1073" s="425"/>
      <c r="E1073" s="408"/>
      <c r="F1073" s="395"/>
      <c r="G1073" s="395"/>
      <c r="H1073" s="395"/>
      <c r="I1073" s="395"/>
      <c r="K1073" s="263"/>
    </row>
    <row r="1074" spans="1:11" ht="15" customHeight="1">
      <c r="A1074" s="259"/>
      <c r="B1074" s="259"/>
      <c r="C1074" s="425"/>
      <c r="D1074" s="425"/>
      <c r="E1074" s="408"/>
      <c r="F1074" s="395"/>
      <c r="G1074" s="395"/>
      <c r="H1074" s="395"/>
      <c r="I1074" s="395"/>
      <c r="K1074" s="263"/>
    </row>
    <row r="1075" spans="1:11" ht="15" customHeight="1">
      <c r="K1075" s="263"/>
    </row>
    <row r="1076" spans="1:11" ht="15" customHeight="1">
      <c r="A1076" s="259"/>
      <c r="K1076" s="263"/>
    </row>
    <row r="1077" spans="1:11" ht="15" customHeight="1">
      <c r="I1077" s="395"/>
      <c r="K1077" s="263"/>
    </row>
    <row r="1078" spans="1:11" ht="15" customHeight="1">
      <c r="K1078" s="263"/>
    </row>
    <row r="1079" spans="1:11" ht="15" customHeight="1">
      <c r="K1079" s="263"/>
    </row>
    <row r="1080" spans="1:11" ht="15" customHeight="1">
      <c r="K1080" s="263"/>
    </row>
    <row r="1081" spans="1:11" ht="15" customHeight="1">
      <c r="K1081" s="263"/>
    </row>
    <row r="1082" spans="1:11" ht="15" customHeight="1">
      <c r="K1082" s="263"/>
    </row>
    <row r="1083" spans="1:11" ht="15" customHeight="1">
      <c r="K1083" s="263"/>
    </row>
    <row r="1084" spans="1:11" ht="15" customHeight="1">
      <c r="K1084" s="263"/>
    </row>
    <row r="1085" spans="1:11" ht="15" customHeight="1">
      <c r="K1085" s="263"/>
    </row>
    <row r="1086" spans="1:11" ht="15" customHeight="1">
      <c r="A1086" s="259"/>
      <c r="F1086" s="395"/>
      <c r="G1086" s="395"/>
      <c r="H1086" s="395"/>
      <c r="I1086" s="395"/>
      <c r="K1086" s="263"/>
    </row>
    <row r="1087" spans="1:11" ht="15" customHeight="1">
      <c r="A1087" s="259"/>
      <c r="F1087" s="395"/>
      <c r="G1087" s="395"/>
      <c r="H1087" s="395"/>
      <c r="I1087" s="395"/>
      <c r="K1087" s="263"/>
    </row>
    <row r="1088" spans="1:11" ht="15" customHeight="1">
      <c r="A1088" s="259"/>
      <c r="F1088" s="395"/>
      <c r="G1088" s="395"/>
      <c r="H1088" s="395"/>
      <c r="I1088" s="395"/>
      <c r="K1088" s="263"/>
    </row>
    <row r="1089" spans="1:11" ht="15" customHeight="1">
      <c r="A1089" s="259"/>
      <c r="F1089" s="395"/>
      <c r="G1089" s="395"/>
      <c r="H1089" s="395"/>
      <c r="I1089" s="395"/>
      <c r="K1089" s="263"/>
    </row>
    <row r="1090" spans="1:11" ht="15" customHeight="1">
      <c r="K1090" s="263"/>
    </row>
    <row r="1091" spans="1:11" ht="15" customHeight="1">
      <c r="A1091" s="259"/>
      <c r="K1091" s="263"/>
    </row>
    <row r="1092" spans="1:11" ht="15" customHeight="1">
      <c r="K1092" s="263"/>
    </row>
    <row r="1093" spans="1:11" ht="15" customHeight="1">
      <c r="K1093" s="263"/>
    </row>
    <row r="1094" spans="1:11" ht="15" customHeight="1">
      <c r="K1094" s="263"/>
    </row>
    <row r="1095" spans="1:11" ht="15" customHeight="1">
      <c r="A1095" s="259"/>
      <c r="F1095" s="395"/>
      <c r="G1095" s="395"/>
      <c r="H1095" s="395"/>
      <c r="I1095" s="395"/>
      <c r="K1095" s="263"/>
    </row>
    <row r="1096" spans="1:11" ht="15" customHeight="1">
      <c r="A1096" s="259"/>
      <c r="F1096" s="395"/>
      <c r="G1096" s="395"/>
      <c r="H1096" s="395"/>
      <c r="I1096" s="395"/>
      <c r="K1096" s="263"/>
    </row>
    <row r="1097" spans="1:11" ht="15" customHeight="1">
      <c r="A1097" s="259"/>
      <c r="F1097" s="395"/>
      <c r="G1097" s="395"/>
      <c r="H1097" s="395"/>
      <c r="I1097" s="395"/>
      <c r="K1097" s="263"/>
    </row>
    <row r="1098" spans="1:11" ht="15" customHeight="1">
      <c r="A1098" s="259"/>
      <c r="K1098" s="263"/>
    </row>
    <row r="1099" spans="1:11" ht="15" customHeight="1">
      <c r="A1099" s="259"/>
      <c r="B1099" s="259"/>
      <c r="C1099" s="425"/>
      <c r="D1099" s="425"/>
      <c r="E1099" s="408"/>
      <c r="F1099" s="395"/>
      <c r="G1099" s="395"/>
      <c r="H1099" s="395"/>
      <c r="I1099" s="395"/>
      <c r="K1099" s="263"/>
    </row>
    <row r="1100" spans="1:11" ht="15" customHeight="1">
      <c r="K1100" s="263"/>
    </row>
    <row r="1101" spans="1:11" ht="15" customHeight="1">
      <c r="K1101" s="263"/>
    </row>
    <row r="1102" spans="1:11" ht="15" customHeight="1">
      <c r="K1102" s="263"/>
    </row>
    <row r="1103" spans="1:11" ht="15" customHeight="1">
      <c r="K1103" s="263"/>
    </row>
    <row r="1104" spans="1:11" ht="15" customHeight="1">
      <c r="K1104" s="263"/>
    </row>
    <row r="1105" spans="1:11" ht="15" customHeight="1">
      <c r="A1105" s="259"/>
      <c r="F1105" s="395"/>
      <c r="G1105" s="395"/>
      <c r="H1105" s="395"/>
      <c r="I1105" s="395"/>
      <c r="K1105" s="263"/>
    </row>
    <row r="1106" spans="1:11" ht="15" customHeight="1">
      <c r="K1106" s="263"/>
    </row>
    <row r="1107" spans="1:11" ht="15" customHeight="1">
      <c r="K1107" s="263"/>
    </row>
    <row r="1108" spans="1:11" ht="15" customHeight="1">
      <c r="K1108" s="263"/>
    </row>
    <row r="1109" spans="1:11" ht="15" customHeight="1">
      <c r="K1109" s="263"/>
    </row>
    <row r="1110" spans="1:11" ht="15" customHeight="1">
      <c r="K1110" s="263"/>
    </row>
    <row r="1111" spans="1:11" ht="15" customHeight="1">
      <c r="K1111" s="263"/>
    </row>
    <row r="1112" spans="1:11" ht="15" customHeight="1">
      <c r="C1112" s="425"/>
      <c r="D1112" s="425"/>
      <c r="K1112" s="263"/>
    </row>
    <row r="1113" spans="1:11" ht="15" customHeight="1">
      <c r="A1113" s="259"/>
      <c r="B1113" s="259"/>
      <c r="K1113" s="263"/>
    </row>
    <row r="1114" spans="1:11" ht="15" customHeight="1">
      <c r="K1114" s="263"/>
    </row>
    <row r="1115" spans="1:11" ht="15" customHeight="1">
      <c r="K1115" s="263"/>
    </row>
    <row r="1116" spans="1:11" ht="15" customHeight="1">
      <c r="K1116" s="263"/>
    </row>
    <row r="1117" spans="1:11" ht="15" customHeight="1">
      <c r="K1117" s="263"/>
    </row>
    <row r="1118" spans="1:11" ht="15" customHeight="1">
      <c r="K1118" s="263"/>
    </row>
    <row r="1119" spans="1:11" ht="15" customHeight="1">
      <c r="K1119" s="263"/>
    </row>
    <row r="1120" spans="1:11" ht="15" customHeight="1">
      <c r="A1120" s="259"/>
      <c r="B1120" s="259"/>
      <c r="C1120" s="425"/>
      <c r="D1120" s="425"/>
      <c r="E1120" s="408"/>
      <c r="F1120" s="395"/>
      <c r="G1120" s="395"/>
      <c r="H1120" s="395"/>
      <c r="I1120" s="395"/>
      <c r="K1120" s="263"/>
    </row>
    <row r="1121" spans="1:11" ht="15" customHeight="1">
      <c r="A1121" s="259"/>
      <c r="B1121" s="259"/>
      <c r="C1121" s="425"/>
      <c r="D1121" s="425"/>
      <c r="E1121" s="408"/>
      <c r="F1121" s="395"/>
      <c r="G1121" s="395"/>
      <c r="H1121" s="395"/>
      <c r="I1121" s="395"/>
      <c r="K1121" s="263"/>
    </row>
    <row r="1122" spans="1:11" ht="15" customHeight="1">
      <c r="K1122" s="263"/>
    </row>
    <row r="1123" spans="1:11" ht="15" customHeight="1">
      <c r="A1123" s="259"/>
      <c r="K1123" s="263"/>
    </row>
    <row r="1124" spans="1:11" ht="15" customHeight="1">
      <c r="K1124" s="263"/>
    </row>
    <row r="1125" spans="1:11" ht="15" customHeight="1">
      <c r="K1125" s="263"/>
    </row>
    <row r="1126" spans="1:11" ht="15" customHeight="1">
      <c r="K1126" s="263"/>
    </row>
    <row r="1127" spans="1:11" ht="15" customHeight="1">
      <c r="K1127" s="263"/>
    </row>
    <row r="1128" spans="1:11" ht="15" customHeight="1">
      <c r="K1128" s="263"/>
    </row>
    <row r="1129" spans="1:11" ht="15" customHeight="1">
      <c r="K1129" s="263"/>
    </row>
    <row r="1130" spans="1:11" ht="15" customHeight="1">
      <c r="K1130" s="263"/>
    </row>
    <row r="1131" spans="1:11" ht="15" customHeight="1">
      <c r="K1131" s="263"/>
    </row>
    <row r="1132" spans="1:11" ht="15" customHeight="1">
      <c r="A1132" s="259"/>
      <c r="F1132" s="395"/>
      <c r="G1132" s="395"/>
      <c r="H1132" s="395"/>
      <c r="I1132" s="395"/>
      <c r="K1132" s="263"/>
    </row>
    <row r="1133" spans="1:11" ht="15" customHeight="1">
      <c r="A1133" s="259"/>
      <c r="F1133" s="395"/>
      <c r="G1133" s="395"/>
      <c r="H1133" s="395"/>
      <c r="I1133" s="395"/>
      <c r="K1133" s="263"/>
    </row>
    <row r="1134" spans="1:11" ht="15" customHeight="1">
      <c r="K1134" s="263"/>
    </row>
    <row r="1135" spans="1:11" ht="15" customHeight="1">
      <c r="A1135" s="259"/>
      <c r="K1135" s="263"/>
    </row>
    <row r="1136" spans="1:11" ht="15" customHeight="1">
      <c r="K1136" s="263"/>
    </row>
    <row r="1137" spans="1:11" ht="15" customHeight="1">
      <c r="K1137" s="263"/>
    </row>
    <row r="1138" spans="1:11" ht="15" customHeight="1">
      <c r="K1138" s="263"/>
    </row>
    <row r="1139" spans="1:11" ht="15" customHeight="1">
      <c r="A1139" s="259"/>
      <c r="F1139" s="395"/>
      <c r="G1139" s="395"/>
      <c r="H1139" s="395"/>
      <c r="I1139" s="395"/>
      <c r="K1139" s="263"/>
    </row>
    <row r="1140" spans="1:11" ht="15" customHeight="1">
      <c r="K1140" s="263"/>
    </row>
    <row r="1141" spans="1:11" ht="15" customHeight="1">
      <c r="A1141" s="259"/>
      <c r="K1141" s="263"/>
    </row>
    <row r="1142" spans="1:11" ht="15" customHeight="1">
      <c r="K1142" s="263"/>
    </row>
    <row r="1143" spans="1:11" ht="15" customHeight="1">
      <c r="A1143" s="259"/>
      <c r="B1143" s="259"/>
      <c r="C1143" s="425"/>
      <c r="D1143" s="425"/>
      <c r="E1143" s="408"/>
      <c r="F1143" s="395"/>
      <c r="G1143" s="395"/>
      <c r="H1143" s="395"/>
      <c r="I1143" s="395"/>
      <c r="K1143" s="263"/>
    </row>
    <row r="1144" spans="1:11" ht="15" customHeight="1">
      <c r="K1144" s="263"/>
    </row>
    <row r="1145" spans="1:11" ht="15" customHeight="1">
      <c r="K1145" s="263"/>
    </row>
    <row r="1146" spans="1:11" ht="15" customHeight="1">
      <c r="K1146" s="263"/>
    </row>
    <row r="1147" spans="1:11" ht="15" customHeight="1">
      <c r="K1147" s="263"/>
    </row>
    <row r="1148" spans="1:11" ht="15" customHeight="1">
      <c r="K1148" s="263"/>
    </row>
    <row r="1149" spans="1:11" ht="15" customHeight="1">
      <c r="A1149" s="259"/>
      <c r="F1149" s="395"/>
      <c r="G1149" s="395"/>
      <c r="H1149" s="395"/>
      <c r="I1149" s="395"/>
      <c r="K1149" s="263"/>
    </row>
    <row r="1150" spans="1:11" ht="15" customHeight="1">
      <c r="K1150" s="263"/>
    </row>
    <row r="1151" spans="1:11" ht="15" customHeight="1">
      <c r="K1151" s="263"/>
    </row>
    <row r="1152" spans="1:11" ht="15" customHeight="1">
      <c r="K1152" s="263"/>
    </row>
    <row r="1153" spans="1:11" ht="15" customHeight="1">
      <c r="K1153" s="263"/>
    </row>
    <row r="1154" spans="1:11" ht="15" customHeight="1">
      <c r="K1154" s="263"/>
    </row>
    <row r="1155" spans="1:11" ht="15" customHeight="1">
      <c r="K1155" s="263"/>
    </row>
    <row r="1156" spans="1:11" ht="15" customHeight="1">
      <c r="K1156" s="263"/>
    </row>
    <row r="1157" spans="1:11" ht="15" customHeight="1">
      <c r="K1157" s="263"/>
    </row>
    <row r="1158" spans="1:11" ht="15" customHeight="1">
      <c r="K1158" s="263"/>
    </row>
    <row r="1159" spans="1:11" ht="15" customHeight="1">
      <c r="A1159" s="259"/>
      <c r="B1159" s="259"/>
      <c r="K1159" s="263"/>
    </row>
    <row r="1160" spans="1:11" ht="15" customHeight="1">
      <c r="K1160" s="263"/>
    </row>
    <row r="1161" spans="1:11" ht="15" customHeight="1">
      <c r="K1161" s="263"/>
    </row>
    <row r="1162" spans="1:11" ht="15" customHeight="1">
      <c r="A1162" s="259"/>
      <c r="B1162" s="259"/>
      <c r="C1162" s="425"/>
      <c r="D1162" s="425"/>
      <c r="E1162" s="408"/>
      <c r="F1162" s="395"/>
      <c r="G1162" s="395"/>
      <c r="H1162" s="395"/>
      <c r="I1162" s="395"/>
      <c r="K1162" s="263"/>
    </row>
    <row r="1163" spans="1:11" ht="15" customHeight="1">
      <c r="K1163" s="263"/>
    </row>
    <row r="1164" spans="1:11" ht="15" customHeight="1">
      <c r="A1164" s="259"/>
      <c r="B1164" s="259"/>
      <c r="C1164" s="425"/>
      <c r="D1164" s="425"/>
      <c r="E1164" s="408"/>
      <c r="F1164" s="395"/>
      <c r="G1164" s="395"/>
      <c r="H1164" s="395"/>
      <c r="K1164" s="263"/>
    </row>
    <row r="1165" spans="1:11" ht="15" customHeight="1">
      <c r="A1165" s="259"/>
      <c r="B1165" s="259"/>
      <c r="C1165" s="425"/>
      <c r="D1165" s="425"/>
      <c r="E1165" s="408"/>
      <c r="F1165" s="395"/>
      <c r="G1165" s="395"/>
      <c r="H1165" s="395"/>
      <c r="K1165" s="263"/>
    </row>
    <row r="1166" spans="1:11" ht="15" customHeight="1">
      <c r="A1166" s="259"/>
      <c r="B1166" s="259"/>
      <c r="C1166" s="425"/>
      <c r="D1166" s="425"/>
      <c r="E1166" s="408"/>
      <c r="F1166" s="395"/>
      <c r="G1166" s="395"/>
      <c r="H1166" s="395"/>
      <c r="K1166" s="263"/>
    </row>
    <row r="1167" spans="1:11" ht="15" customHeight="1">
      <c r="A1167" s="259"/>
      <c r="B1167" s="259"/>
      <c r="C1167" s="425"/>
      <c r="D1167" s="425"/>
      <c r="E1167" s="408"/>
      <c r="F1167" s="395"/>
      <c r="G1167" s="395"/>
      <c r="H1167" s="395"/>
      <c r="K1167" s="263"/>
    </row>
    <row r="1168" spans="1:11" ht="15" customHeight="1">
      <c r="A1168" s="259"/>
      <c r="B1168" s="259"/>
      <c r="C1168" s="425"/>
      <c r="D1168" s="425"/>
      <c r="E1168" s="408"/>
      <c r="F1168" s="395"/>
      <c r="G1168" s="395"/>
      <c r="H1168" s="395"/>
      <c r="K1168" s="263"/>
    </row>
    <row r="1169" spans="1:11" ht="15" customHeight="1">
      <c r="A1169" s="259"/>
      <c r="B1169" s="259"/>
      <c r="C1169" s="425"/>
      <c r="D1169" s="425"/>
      <c r="E1169" s="408"/>
      <c r="F1169" s="395"/>
      <c r="G1169" s="395"/>
      <c r="H1169" s="395"/>
      <c r="K1169" s="263"/>
    </row>
    <row r="1170" spans="1:11" ht="15" customHeight="1">
      <c r="A1170" s="429"/>
      <c r="B1170" s="407"/>
      <c r="C1170" s="425"/>
      <c r="D1170" s="425"/>
      <c r="E1170" s="408"/>
      <c r="F1170" s="395"/>
      <c r="G1170" s="395"/>
      <c r="H1170" s="395"/>
      <c r="K1170" s="263"/>
    </row>
    <row r="1171" spans="1:11" ht="15" customHeight="1">
      <c r="A1171" s="429"/>
      <c r="B1171" s="407"/>
      <c r="C1171" s="425"/>
      <c r="D1171" s="425"/>
      <c r="E1171" s="408"/>
      <c r="F1171" s="395"/>
      <c r="G1171" s="395"/>
      <c r="K1171" s="263"/>
    </row>
    <row r="1172" spans="1:11" ht="15" customHeight="1">
      <c r="A1172" s="260"/>
      <c r="B1172" s="260"/>
      <c r="C1172" s="426"/>
      <c r="D1172" s="426"/>
      <c r="E1172" s="427"/>
      <c r="F1172" s="334"/>
      <c r="G1172" s="334"/>
      <c r="H1172" s="334"/>
      <c r="I1172" s="334"/>
      <c r="K1172" s="263"/>
    </row>
    <row r="1173" spans="1:11" ht="15" customHeight="1">
      <c r="A1173" s="259"/>
      <c r="B1173" s="259"/>
      <c r="C1173" s="425"/>
      <c r="D1173" s="425"/>
      <c r="E1173" s="408"/>
      <c r="F1173" s="395"/>
      <c r="G1173" s="395"/>
      <c r="H1173" s="395"/>
      <c r="I1173" s="395"/>
      <c r="K1173" s="263"/>
    </row>
    <row r="1174" spans="1:11" ht="15" customHeight="1">
      <c r="A1174" s="259"/>
      <c r="B1174" s="259"/>
      <c r="C1174" s="425"/>
      <c r="D1174" s="425"/>
      <c r="E1174" s="408"/>
      <c r="F1174" s="395"/>
      <c r="G1174" s="395"/>
      <c r="H1174" s="395"/>
      <c r="I1174" s="395"/>
      <c r="K1174" s="263"/>
    </row>
    <row r="1175" spans="1:11" ht="15" customHeight="1">
      <c r="A1175" s="259"/>
      <c r="B1175" s="259"/>
      <c r="C1175" s="425"/>
      <c r="D1175" s="425"/>
      <c r="E1175" s="408"/>
      <c r="F1175" s="395"/>
      <c r="G1175" s="395"/>
      <c r="H1175" s="395"/>
      <c r="I1175" s="395"/>
      <c r="K1175" s="263"/>
    </row>
    <row r="1176" spans="1:11" ht="15" customHeight="1">
      <c r="A1176" s="259"/>
      <c r="B1176" s="259"/>
      <c r="C1176" s="425"/>
      <c r="D1176" s="425"/>
      <c r="E1176" s="408"/>
      <c r="F1176" s="395"/>
      <c r="G1176" s="395"/>
      <c r="H1176" s="395"/>
      <c r="K1176" s="263"/>
    </row>
    <row r="1177" spans="1:11" ht="15" customHeight="1">
      <c r="A1177" s="259"/>
      <c r="B1177" s="259"/>
      <c r="C1177" s="425"/>
      <c r="D1177" s="425"/>
      <c r="E1177" s="408"/>
      <c r="F1177" s="395"/>
      <c r="G1177" s="395"/>
      <c r="H1177" s="395"/>
      <c r="K1177" s="263"/>
    </row>
    <row r="1178" spans="1:11" ht="15" customHeight="1">
      <c r="K1178" s="263"/>
    </row>
    <row r="1179" spans="1:11" ht="15" customHeight="1">
      <c r="K1179" s="263"/>
    </row>
    <row r="1180" spans="1:11" ht="15" customHeight="1">
      <c r="K1180" s="263"/>
    </row>
    <row r="1181" spans="1:11" ht="15" customHeight="1">
      <c r="K1181" s="263"/>
    </row>
    <row r="1182" spans="1:11" ht="15" customHeight="1">
      <c r="K1182" s="263"/>
    </row>
    <row r="1183" spans="1:11" ht="15" customHeight="1">
      <c r="K1183" s="263"/>
    </row>
    <row r="1184" spans="1:11" ht="15" customHeight="1">
      <c r="A1184" s="259"/>
      <c r="B1184" s="259"/>
      <c r="C1184" s="425"/>
      <c r="D1184" s="425"/>
      <c r="E1184" s="408"/>
      <c r="F1184" s="395"/>
      <c r="G1184" s="395"/>
      <c r="H1184" s="395"/>
      <c r="I1184" s="395"/>
      <c r="K1184" s="263"/>
    </row>
    <row r="1185" spans="1:11" ht="15" customHeight="1">
      <c r="A1185" s="259"/>
      <c r="B1185" s="259"/>
      <c r="C1185" s="425"/>
      <c r="D1185" s="425"/>
      <c r="E1185" s="408"/>
      <c r="F1185" s="395"/>
      <c r="G1185" s="395"/>
      <c r="H1185" s="395"/>
      <c r="I1185" s="395"/>
      <c r="K1185" s="263"/>
    </row>
    <row r="1186" spans="1:11" ht="15" customHeight="1">
      <c r="A1186" s="259"/>
      <c r="B1186" s="259"/>
      <c r="C1186" s="425"/>
      <c r="D1186" s="425"/>
      <c r="E1186" s="408"/>
      <c r="F1186" s="395"/>
      <c r="G1186" s="395"/>
      <c r="H1186" s="395"/>
      <c r="I1186" s="395"/>
      <c r="K1186" s="263"/>
    </row>
    <row r="1187" spans="1:11" ht="15" customHeight="1">
      <c r="A1187" s="259"/>
      <c r="B1187" s="259"/>
      <c r="C1187" s="425"/>
      <c r="D1187" s="425"/>
      <c r="E1187" s="408"/>
      <c r="F1187" s="395"/>
      <c r="G1187" s="395"/>
      <c r="H1187" s="395"/>
      <c r="I1187" s="395"/>
      <c r="K1187" s="263"/>
    </row>
    <row r="1188" spans="1:11" ht="15" customHeight="1">
      <c r="A1188" s="259"/>
      <c r="B1188" s="259"/>
      <c r="C1188" s="425"/>
      <c r="D1188" s="425"/>
      <c r="E1188" s="408"/>
      <c r="F1188" s="395"/>
      <c r="G1188" s="395"/>
      <c r="H1188" s="395"/>
      <c r="I1188" s="395"/>
      <c r="K1188" s="263"/>
    </row>
    <row r="1189" spans="1:11" ht="15" customHeight="1">
      <c r="C1189" s="425"/>
      <c r="D1189" s="425"/>
      <c r="K1189" s="263"/>
    </row>
    <row r="1190" spans="1:11" ht="15" customHeight="1">
      <c r="C1190" s="425"/>
      <c r="D1190" s="425"/>
      <c r="K1190" s="263"/>
    </row>
    <row r="1191" spans="1:11" ht="15" customHeight="1">
      <c r="C1191" s="425"/>
      <c r="D1191" s="425"/>
      <c r="K1191" s="263"/>
    </row>
    <row r="1192" spans="1:11" ht="15" customHeight="1">
      <c r="K1192" s="263"/>
    </row>
    <row r="1193" spans="1:11" ht="15" customHeight="1">
      <c r="K1193" s="263"/>
    </row>
    <row r="1194" spans="1:11" ht="15" customHeight="1">
      <c r="K1194" s="263"/>
    </row>
    <row r="1195" spans="1:11" ht="15" customHeight="1">
      <c r="K1195" s="263"/>
    </row>
    <row r="1196" spans="1:11" ht="15" customHeight="1">
      <c r="K1196" s="263"/>
    </row>
    <row r="1197" spans="1:11" ht="15" customHeight="1">
      <c r="K1197" s="263"/>
    </row>
    <row r="1198" spans="1:11" ht="15" customHeight="1">
      <c r="A1198" s="259"/>
      <c r="B1198" s="259"/>
      <c r="C1198" s="425"/>
      <c r="D1198" s="425"/>
      <c r="E1198" s="408"/>
      <c r="F1198" s="395"/>
      <c r="G1198" s="395"/>
      <c r="H1198" s="395"/>
      <c r="I1198" s="395"/>
      <c r="K1198" s="263"/>
    </row>
    <row r="1199" spans="1:11" ht="15" customHeight="1">
      <c r="A1199" s="259"/>
      <c r="B1199" s="259"/>
      <c r="C1199" s="425"/>
      <c r="D1199" s="425"/>
      <c r="E1199" s="408"/>
      <c r="F1199" s="395"/>
      <c r="G1199" s="395"/>
      <c r="H1199" s="395"/>
      <c r="I1199" s="395"/>
      <c r="K1199" s="263"/>
    </row>
    <row r="1200" spans="1:11" ht="15" customHeight="1">
      <c r="A1200" s="259"/>
      <c r="B1200" s="259"/>
      <c r="C1200" s="425"/>
      <c r="D1200" s="425"/>
      <c r="E1200" s="408"/>
      <c r="F1200" s="395"/>
      <c r="G1200" s="395"/>
      <c r="H1200" s="395"/>
      <c r="I1200" s="395"/>
      <c r="K1200" s="263"/>
    </row>
    <row r="1201" spans="1:11" ht="15" customHeight="1">
      <c r="A1201" s="259"/>
      <c r="B1201" s="259"/>
      <c r="C1201" s="425"/>
      <c r="D1201" s="425"/>
      <c r="E1201" s="408"/>
      <c r="F1201" s="395"/>
      <c r="G1201" s="395"/>
      <c r="H1201" s="395"/>
      <c r="I1201" s="395"/>
      <c r="K1201" s="263"/>
    </row>
    <row r="1202" spans="1:11" ht="15" customHeight="1">
      <c r="A1202" s="259"/>
      <c r="B1202" s="259"/>
      <c r="C1202" s="425"/>
      <c r="D1202" s="425"/>
      <c r="E1202" s="408"/>
      <c r="F1202" s="395"/>
      <c r="G1202" s="395"/>
      <c r="H1202" s="395"/>
      <c r="I1202" s="395"/>
      <c r="K1202" s="263"/>
    </row>
    <row r="1203" spans="1:11" ht="15" customHeight="1">
      <c r="K1203" s="263"/>
    </row>
    <row r="1204" spans="1:11" ht="15" customHeight="1">
      <c r="K1204" s="263"/>
    </row>
    <row r="1205" spans="1:11" ht="15" customHeight="1">
      <c r="K1205" s="263"/>
    </row>
    <row r="1206" spans="1:11" ht="15" customHeight="1">
      <c r="A1206" s="259"/>
      <c r="B1206" s="259"/>
      <c r="C1206" s="425"/>
      <c r="D1206" s="425"/>
      <c r="E1206" s="408"/>
      <c r="F1206" s="395"/>
      <c r="G1206" s="395"/>
      <c r="H1206" s="395"/>
      <c r="I1206" s="395"/>
      <c r="K1206" s="263"/>
    </row>
    <row r="1207" spans="1:11" ht="15" customHeight="1">
      <c r="A1207" s="259"/>
      <c r="B1207" s="259"/>
      <c r="C1207" s="425"/>
      <c r="D1207" s="425"/>
      <c r="E1207" s="408"/>
      <c r="F1207" s="395"/>
      <c r="G1207" s="395"/>
      <c r="H1207" s="395"/>
      <c r="I1207" s="395"/>
      <c r="K1207" s="263"/>
    </row>
    <row r="1208" spans="1:11" ht="15" customHeight="1">
      <c r="A1208" s="259"/>
      <c r="F1208" s="395"/>
      <c r="G1208" s="395"/>
      <c r="H1208" s="395"/>
      <c r="I1208" s="395"/>
      <c r="K1208" s="263"/>
    </row>
    <row r="1209" spans="1:11" ht="15" customHeight="1">
      <c r="A1209" s="259"/>
      <c r="F1209" s="395"/>
      <c r="G1209" s="395"/>
      <c r="H1209" s="395"/>
      <c r="I1209" s="395"/>
      <c r="K1209" s="263"/>
    </row>
    <row r="1210" spans="1:11" ht="15" customHeight="1">
      <c r="A1210" s="259"/>
      <c r="F1210" s="395"/>
      <c r="G1210" s="395"/>
      <c r="H1210" s="395"/>
      <c r="I1210" s="395"/>
      <c r="K1210" s="263"/>
    </row>
    <row r="1211" spans="1:11" ht="15" customHeight="1">
      <c r="A1211" s="259"/>
      <c r="B1211" s="259"/>
      <c r="C1211" s="425"/>
      <c r="D1211" s="425"/>
      <c r="E1211" s="408"/>
      <c r="F1211" s="395"/>
      <c r="G1211" s="395"/>
      <c r="H1211" s="395"/>
      <c r="K1211" s="263"/>
    </row>
    <row r="1212" spans="1:11" ht="15" customHeight="1">
      <c r="A1212" s="259"/>
      <c r="B1212" s="259"/>
      <c r="C1212" s="425"/>
      <c r="D1212" s="425"/>
      <c r="E1212" s="408"/>
      <c r="F1212" s="395"/>
      <c r="G1212" s="395"/>
      <c r="H1212" s="395"/>
      <c r="K1212" s="263"/>
    </row>
    <row r="1213" spans="1:11" ht="15" customHeight="1">
      <c r="A1213" s="259"/>
      <c r="B1213" s="259"/>
      <c r="C1213" s="425"/>
      <c r="D1213" s="425"/>
      <c r="E1213" s="408"/>
      <c r="F1213" s="395"/>
      <c r="G1213" s="395"/>
      <c r="H1213" s="395"/>
      <c r="K1213" s="263"/>
    </row>
    <row r="1214" spans="1:11" ht="15" customHeight="1">
      <c r="A1214" s="259"/>
      <c r="B1214" s="259"/>
      <c r="C1214" s="425"/>
      <c r="D1214" s="425"/>
      <c r="E1214" s="408"/>
      <c r="F1214" s="395"/>
      <c r="G1214" s="395"/>
      <c r="H1214" s="395"/>
      <c r="K1214" s="263"/>
    </row>
    <row r="1215" spans="1:11" ht="15" customHeight="1">
      <c r="A1215" s="259"/>
      <c r="B1215" s="259"/>
      <c r="C1215" s="425"/>
      <c r="D1215" s="425"/>
      <c r="E1215" s="408"/>
      <c r="F1215" s="395"/>
      <c r="G1215" s="395"/>
      <c r="H1215" s="395"/>
      <c r="K1215" s="263"/>
    </row>
    <row r="1216" spans="1:11" ht="15" customHeight="1">
      <c r="A1216" s="259"/>
      <c r="B1216" s="259"/>
      <c r="C1216" s="425"/>
      <c r="D1216" s="425"/>
      <c r="E1216" s="408"/>
      <c r="F1216" s="395"/>
      <c r="G1216" s="395"/>
      <c r="H1216" s="395"/>
      <c r="K1216" s="263"/>
    </row>
    <row r="1217" spans="1:11" ht="15" customHeight="1">
      <c r="K1217" s="263"/>
    </row>
    <row r="1218" spans="1:11" ht="15" customHeight="1">
      <c r="K1218" s="263"/>
    </row>
    <row r="1219" spans="1:11" ht="15" customHeight="1">
      <c r="K1219" s="263"/>
    </row>
    <row r="1220" spans="1:11" ht="15" customHeight="1">
      <c r="K1220" s="263"/>
    </row>
    <row r="1221" spans="1:11" ht="15" customHeight="1">
      <c r="K1221" s="263"/>
    </row>
    <row r="1222" spans="1:11" ht="15" customHeight="1">
      <c r="K1222" s="263"/>
    </row>
    <row r="1223" spans="1:11" ht="15" customHeight="1">
      <c r="A1223" s="259"/>
      <c r="B1223" s="259"/>
      <c r="C1223" s="425"/>
      <c r="D1223" s="425"/>
      <c r="E1223" s="408"/>
      <c r="F1223" s="395"/>
      <c r="G1223" s="395"/>
      <c r="H1223" s="395"/>
      <c r="I1223" s="395"/>
      <c r="K1223" s="263"/>
    </row>
    <row r="1224" spans="1:11" ht="15" customHeight="1">
      <c r="A1224" s="259"/>
      <c r="B1224" s="259"/>
      <c r="C1224" s="425"/>
      <c r="D1224" s="425"/>
      <c r="E1224" s="408"/>
      <c r="F1224" s="395"/>
      <c r="G1224" s="395"/>
      <c r="H1224" s="395"/>
      <c r="I1224" s="395"/>
      <c r="K1224" s="263"/>
    </row>
    <row r="1225" spans="1:11" ht="15" customHeight="1">
      <c r="A1225" s="259"/>
      <c r="B1225" s="259"/>
      <c r="C1225" s="425"/>
      <c r="D1225" s="425"/>
      <c r="E1225" s="408"/>
      <c r="F1225" s="395"/>
      <c r="G1225" s="395"/>
      <c r="H1225" s="395"/>
      <c r="I1225" s="395"/>
      <c r="K1225" s="263"/>
    </row>
    <row r="1226" spans="1:11" ht="15" customHeight="1">
      <c r="A1226" s="259"/>
      <c r="B1226" s="259"/>
      <c r="C1226" s="425"/>
      <c r="D1226" s="425"/>
      <c r="E1226" s="408"/>
      <c r="F1226" s="395"/>
      <c r="G1226" s="395"/>
      <c r="H1226" s="395"/>
      <c r="I1226" s="395"/>
      <c r="K1226" s="263"/>
    </row>
    <row r="1227" spans="1:11" ht="15" customHeight="1">
      <c r="A1227" s="259"/>
      <c r="B1227" s="259"/>
      <c r="C1227" s="425"/>
      <c r="D1227" s="425"/>
      <c r="E1227" s="408"/>
      <c r="F1227" s="395"/>
      <c r="G1227" s="395"/>
      <c r="H1227" s="395"/>
      <c r="K1227" s="263"/>
    </row>
    <row r="1228" spans="1:11" ht="15" customHeight="1">
      <c r="K1228" s="263"/>
    </row>
    <row r="1229" spans="1:11" ht="15" customHeight="1">
      <c r="K1229" s="263"/>
    </row>
    <row r="1230" spans="1:11" ht="15" customHeight="1">
      <c r="K1230" s="263"/>
    </row>
    <row r="1231" spans="1:11" ht="15" customHeight="1">
      <c r="K1231" s="263"/>
    </row>
    <row r="1232" spans="1:11" ht="15" customHeight="1">
      <c r="K1232" s="263"/>
    </row>
    <row r="1233" spans="1:11" ht="15" customHeight="1">
      <c r="K1233" s="263"/>
    </row>
    <row r="1234" spans="1:11" ht="15" customHeight="1">
      <c r="K1234" s="263"/>
    </row>
    <row r="1235" spans="1:11" ht="15" customHeight="1">
      <c r="K1235" s="263"/>
    </row>
    <row r="1236" spans="1:11" ht="15" customHeight="1">
      <c r="K1236" s="263"/>
    </row>
    <row r="1237" spans="1:11" ht="15" customHeight="1">
      <c r="A1237" s="259"/>
      <c r="F1237" s="395"/>
      <c r="G1237" s="395"/>
      <c r="H1237" s="395"/>
      <c r="I1237" s="395"/>
      <c r="K1237" s="263"/>
    </row>
    <row r="1238" spans="1:11" ht="15" customHeight="1">
      <c r="A1238" s="259"/>
      <c r="F1238" s="395"/>
      <c r="G1238" s="395"/>
      <c r="H1238" s="395"/>
      <c r="I1238" s="395"/>
      <c r="K1238" s="263"/>
    </row>
    <row r="1239" spans="1:11" ht="15" customHeight="1">
      <c r="A1239" s="259"/>
      <c r="F1239" s="395"/>
      <c r="G1239" s="395"/>
      <c r="H1239" s="395"/>
      <c r="I1239" s="395"/>
      <c r="K1239" s="263"/>
    </row>
    <row r="1240" spans="1:11" ht="15" customHeight="1">
      <c r="A1240" s="259"/>
      <c r="F1240" s="395"/>
      <c r="G1240" s="395"/>
      <c r="H1240" s="395"/>
      <c r="I1240" s="395"/>
      <c r="K1240" s="263"/>
    </row>
    <row r="1241" spans="1:11" ht="15" customHeight="1">
      <c r="A1241" s="259"/>
      <c r="B1241" s="259"/>
      <c r="C1241" s="425"/>
      <c r="D1241" s="425"/>
      <c r="E1241" s="408"/>
      <c r="F1241" s="395"/>
      <c r="G1241" s="395"/>
      <c r="H1241" s="395"/>
      <c r="K1241" s="263"/>
    </row>
    <row r="1242" spans="1:11" ht="15" customHeight="1">
      <c r="K1242" s="263"/>
    </row>
    <row r="1243" spans="1:11" ht="15" customHeight="1">
      <c r="K1243" s="263"/>
    </row>
    <row r="1244" spans="1:11" ht="15" customHeight="1">
      <c r="K1244" s="263"/>
    </row>
    <row r="1245" spans="1:11" ht="15" customHeight="1">
      <c r="A1245" s="259"/>
      <c r="F1245" s="395"/>
      <c r="G1245" s="395"/>
      <c r="H1245" s="395"/>
      <c r="I1245" s="395"/>
      <c r="K1245" s="263"/>
    </row>
    <row r="1246" spans="1:11" ht="15" customHeight="1">
      <c r="A1246" s="259"/>
      <c r="F1246" s="395"/>
      <c r="G1246" s="395"/>
      <c r="H1246" s="395"/>
      <c r="I1246" s="395"/>
      <c r="K1246" s="263"/>
    </row>
    <row r="1247" spans="1:11" ht="15" customHeight="1">
      <c r="A1247" s="259"/>
      <c r="B1247" s="259"/>
      <c r="C1247" s="425"/>
      <c r="D1247" s="425"/>
      <c r="E1247" s="408"/>
      <c r="F1247" s="395"/>
      <c r="G1247" s="395"/>
      <c r="H1247" s="395"/>
      <c r="K1247" s="263"/>
    </row>
    <row r="1248" spans="1:11" ht="15" customHeight="1">
      <c r="A1248" s="259"/>
      <c r="F1248" s="395"/>
      <c r="G1248" s="395"/>
      <c r="H1248" s="395"/>
      <c r="I1248" s="395"/>
      <c r="K1248" s="263"/>
    </row>
    <row r="1249" spans="1:11" ht="15" customHeight="1">
      <c r="A1249" s="259"/>
      <c r="F1249" s="395"/>
      <c r="G1249" s="395"/>
      <c r="H1249" s="395"/>
      <c r="I1249" s="395"/>
      <c r="K1249" s="263"/>
    </row>
    <row r="1250" spans="1:11" ht="15" customHeight="1">
      <c r="A1250" s="259"/>
      <c r="G1250" s="395"/>
      <c r="H1250" s="395"/>
      <c r="K1250" s="263"/>
    </row>
    <row r="1251" spans="1:11" ht="15" customHeight="1">
      <c r="A1251" s="259"/>
      <c r="B1251" s="259"/>
      <c r="C1251" s="425"/>
      <c r="D1251" s="425"/>
      <c r="E1251" s="408"/>
      <c r="F1251" s="395"/>
      <c r="G1251" s="395"/>
      <c r="H1251" s="395"/>
      <c r="K1251" s="263"/>
    </row>
    <row r="1252" spans="1:11" ht="15" customHeight="1">
      <c r="A1252" s="259"/>
      <c r="B1252" s="259"/>
      <c r="C1252" s="425"/>
      <c r="D1252" s="425"/>
      <c r="E1252" s="408"/>
      <c r="F1252" s="395"/>
      <c r="G1252" s="395"/>
      <c r="H1252" s="395"/>
      <c r="K1252" s="263"/>
    </row>
    <row r="1253" spans="1:11" ht="15" customHeight="1">
      <c r="A1253" s="259"/>
      <c r="B1253" s="259"/>
      <c r="C1253" s="425"/>
      <c r="D1253" s="425"/>
      <c r="E1253" s="408"/>
      <c r="F1253" s="395"/>
      <c r="G1253" s="395"/>
      <c r="H1253" s="395"/>
      <c r="K1253" s="263"/>
    </row>
    <row r="1254" spans="1:11" ht="15" customHeight="1">
      <c r="A1254" s="259"/>
      <c r="B1254" s="259"/>
      <c r="C1254" s="425"/>
      <c r="D1254" s="425"/>
      <c r="E1254" s="408"/>
      <c r="F1254" s="395"/>
      <c r="G1254" s="395"/>
      <c r="H1254" s="395"/>
      <c r="K1254" s="263"/>
    </row>
    <row r="1255" spans="1:11" ht="15" customHeight="1">
      <c r="A1255" s="259"/>
      <c r="B1255" s="259"/>
      <c r="C1255" s="425"/>
      <c r="D1255" s="425"/>
      <c r="E1255" s="408"/>
      <c r="F1255" s="395"/>
      <c r="G1255" s="395"/>
      <c r="H1255" s="395"/>
      <c r="K1255" s="263"/>
    </row>
    <row r="1256" spans="1:11" ht="15" customHeight="1">
      <c r="A1256" s="259"/>
      <c r="B1256" s="259"/>
      <c r="C1256" s="425"/>
      <c r="D1256" s="425"/>
      <c r="E1256" s="408"/>
      <c r="F1256" s="395"/>
      <c r="G1256" s="395"/>
      <c r="H1256" s="395"/>
      <c r="K1256" s="263"/>
    </row>
    <row r="1257" spans="1:11" ht="15" customHeight="1">
      <c r="A1257" s="259"/>
      <c r="G1257" s="395"/>
      <c r="H1257" s="395"/>
      <c r="K1257" s="263"/>
    </row>
    <row r="1258" spans="1:11" ht="15" customHeight="1">
      <c r="A1258" s="259"/>
      <c r="G1258" s="395"/>
      <c r="H1258" s="395"/>
      <c r="K1258" s="263"/>
    </row>
    <row r="1259" spans="1:11" ht="15" customHeight="1">
      <c r="A1259" s="259"/>
      <c r="G1259" s="395"/>
      <c r="H1259" s="395"/>
      <c r="K1259" s="263"/>
    </row>
    <row r="1260" spans="1:11" ht="15" customHeight="1">
      <c r="A1260" s="259"/>
      <c r="G1260" s="395"/>
      <c r="H1260" s="395"/>
      <c r="K1260" s="263"/>
    </row>
    <row r="1261" spans="1:11" ht="15" customHeight="1">
      <c r="A1261" s="259"/>
      <c r="G1261" s="395"/>
      <c r="H1261" s="395"/>
      <c r="K1261" s="263"/>
    </row>
    <row r="1262" spans="1:11" ht="15" customHeight="1">
      <c r="A1262" s="259"/>
      <c r="G1262" s="395"/>
      <c r="H1262" s="395"/>
      <c r="K1262" s="263"/>
    </row>
    <row r="1263" spans="1:11" ht="15" customHeight="1">
      <c r="A1263" s="259"/>
      <c r="B1263" s="259"/>
      <c r="C1263" s="425"/>
      <c r="D1263" s="425"/>
      <c r="E1263" s="408"/>
      <c r="F1263" s="395"/>
      <c r="G1263" s="395"/>
      <c r="H1263" s="395"/>
      <c r="K1263" s="263"/>
    </row>
    <row r="1264" spans="1:11" ht="15" customHeight="1">
      <c r="A1264" s="259"/>
      <c r="B1264" s="259"/>
      <c r="C1264" s="425"/>
      <c r="D1264" s="425"/>
      <c r="E1264" s="408"/>
      <c r="F1264" s="395"/>
      <c r="G1264" s="395"/>
      <c r="H1264" s="395"/>
      <c r="K1264" s="263"/>
    </row>
    <row r="1265" spans="1:11" ht="15" customHeight="1">
      <c r="K1265" s="263"/>
    </row>
    <row r="1266" spans="1:11" ht="15" customHeight="1">
      <c r="K1266" s="263"/>
    </row>
    <row r="1267" spans="1:11" ht="15" customHeight="1">
      <c r="K1267" s="263"/>
    </row>
    <row r="1268" spans="1:11" ht="15" customHeight="1">
      <c r="K1268" s="263"/>
    </row>
    <row r="1269" spans="1:11" ht="15" customHeight="1">
      <c r="K1269" s="263"/>
    </row>
    <row r="1270" spans="1:11" ht="15" customHeight="1">
      <c r="K1270" s="263"/>
    </row>
    <row r="1271" spans="1:11" ht="15" customHeight="1">
      <c r="A1271" s="259"/>
      <c r="B1271" s="259"/>
      <c r="C1271" s="425"/>
      <c r="D1271" s="425"/>
      <c r="E1271" s="408"/>
      <c r="F1271" s="395"/>
      <c r="G1271" s="395"/>
      <c r="H1271" s="395"/>
      <c r="I1271" s="395"/>
      <c r="K1271" s="263"/>
    </row>
    <row r="1272" spans="1:11" ht="15" customHeight="1">
      <c r="A1272" s="259"/>
      <c r="B1272" s="259"/>
      <c r="C1272" s="425"/>
      <c r="D1272" s="425"/>
      <c r="E1272" s="408"/>
      <c r="F1272" s="395"/>
      <c r="G1272" s="395"/>
      <c r="H1272" s="395"/>
      <c r="I1272" s="395"/>
      <c r="K1272" s="263"/>
    </row>
    <row r="1273" spans="1:11" ht="15" customHeight="1">
      <c r="A1273" s="259"/>
      <c r="B1273" s="259"/>
      <c r="C1273" s="425"/>
      <c r="D1273" s="425"/>
      <c r="E1273" s="408"/>
      <c r="F1273" s="395"/>
      <c r="G1273" s="395"/>
      <c r="H1273" s="395"/>
      <c r="I1273" s="395"/>
      <c r="K1273" s="263"/>
    </row>
    <row r="1274" spans="1:11" ht="15" customHeight="1">
      <c r="A1274" s="259"/>
      <c r="B1274" s="259"/>
      <c r="C1274" s="425"/>
      <c r="D1274" s="425"/>
      <c r="E1274" s="408"/>
      <c r="F1274" s="395"/>
      <c r="G1274" s="395"/>
      <c r="H1274" s="395"/>
      <c r="I1274" s="395"/>
      <c r="K1274" s="263"/>
    </row>
    <row r="1275" spans="1:11" ht="15" customHeight="1">
      <c r="A1275" s="259"/>
      <c r="B1275" s="259"/>
      <c r="C1275" s="425"/>
      <c r="D1275" s="425"/>
      <c r="E1275" s="408"/>
      <c r="F1275" s="395"/>
      <c r="G1275" s="395"/>
      <c r="H1275" s="395"/>
      <c r="I1275" s="395"/>
      <c r="K1275" s="263"/>
    </row>
    <row r="1276" spans="1:11" ht="15" customHeight="1">
      <c r="K1276" s="263"/>
    </row>
    <row r="1277" spans="1:11" ht="15" customHeight="1">
      <c r="C1277" s="425"/>
      <c r="D1277" s="425"/>
      <c r="K1277" s="263"/>
    </row>
    <row r="1278" spans="1:11" ht="15" customHeight="1">
      <c r="K1278" s="263"/>
    </row>
    <row r="1279" spans="1:11" ht="15" customHeight="1">
      <c r="K1279" s="263"/>
    </row>
    <row r="1280" spans="1:11" ht="15" customHeight="1">
      <c r="K1280" s="263"/>
    </row>
    <row r="1281" spans="1:11" ht="15" customHeight="1">
      <c r="K1281" s="263"/>
    </row>
    <row r="1282" spans="1:11" ht="15" customHeight="1">
      <c r="K1282" s="263"/>
    </row>
    <row r="1283" spans="1:11" ht="15" customHeight="1">
      <c r="K1283" s="263"/>
    </row>
    <row r="1284" spans="1:11" ht="15" customHeight="1">
      <c r="A1284" s="259"/>
      <c r="F1284" s="395"/>
      <c r="G1284" s="395"/>
      <c r="H1284" s="395"/>
      <c r="I1284" s="395"/>
      <c r="K1284" s="263"/>
    </row>
    <row r="1285" spans="1:11" ht="15" customHeight="1">
      <c r="A1285" s="259"/>
      <c r="F1285" s="395"/>
      <c r="G1285" s="395"/>
      <c r="H1285" s="395"/>
      <c r="I1285" s="395"/>
      <c r="K1285" s="263"/>
    </row>
    <row r="1286" spans="1:11" ht="15" customHeight="1">
      <c r="A1286" s="259"/>
      <c r="F1286" s="395"/>
      <c r="G1286" s="395"/>
      <c r="H1286" s="395"/>
      <c r="I1286" s="395"/>
      <c r="K1286" s="263"/>
    </row>
    <row r="1287" spans="1:11" ht="15" customHeight="1">
      <c r="A1287" s="259"/>
      <c r="F1287" s="395"/>
      <c r="G1287" s="395"/>
      <c r="H1287" s="395"/>
      <c r="I1287" s="395"/>
      <c r="K1287" s="263"/>
    </row>
    <row r="1288" spans="1:11" ht="15" customHeight="1">
      <c r="A1288" s="259"/>
      <c r="F1288" s="395"/>
      <c r="G1288" s="395"/>
      <c r="H1288" s="395"/>
      <c r="I1288" s="395"/>
      <c r="K1288" s="263"/>
    </row>
    <row r="1289" spans="1:11" ht="15" customHeight="1">
      <c r="K1289" s="263"/>
    </row>
    <row r="1290" spans="1:11" ht="15" customHeight="1">
      <c r="K1290" s="263"/>
    </row>
    <row r="1291" spans="1:11" ht="15" customHeight="1">
      <c r="K1291" s="263"/>
    </row>
    <row r="1292" spans="1:11" ht="15" customHeight="1">
      <c r="A1292" s="259"/>
      <c r="B1292" s="259"/>
      <c r="C1292" s="425"/>
      <c r="D1292" s="425"/>
      <c r="E1292" s="408"/>
      <c r="F1292" s="395"/>
      <c r="G1292" s="395"/>
      <c r="H1292" s="395"/>
      <c r="I1292" s="395"/>
      <c r="K1292" s="263"/>
    </row>
    <row r="1293" spans="1:11" ht="15" customHeight="1">
      <c r="A1293" s="259"/>
      <c r="B1293" s="259"/>
      <c r="C1293" s="425"/>
      <c r="D1293" s="425"/>
      <c r="E1293" s="408"/>
      <c r="F1293" s="395"/>
      <c r="G1293" s="395"/>
      <c r="H1293" s="395"/>
      <c r="I1293" s="395"/>
      <c r="K1293" s="263"/>
    </row>
    <row r="1294" spans="1:11" ht="15" customHeight="1">
      <c r="A1294" s="259"/>
      <c r="F1294" s="395"/>
      <c r="G1294" s="395"/>
      <c r="H1294" s="395"/>
      <c r="I1294" s="395"/>
      <c r="K1294" s="263"/>
    </row>
    <row r="1295" spans="1:11" ht="15" customHeight="1">
      <c r="A1295" s="259"/>
      <c r="F1295" s="395"/>
      <c r="G1295" s="395"/>
      <c r="H1295" s="395"/>
      <c r="I1295" s="395"/>
      <c r="K1295" s="263"/>
    </row>
    <row r="1296" spans="1:11" ht="15" customHeight="1">
      <c r="A1296" s="259"/>
      <c r="F1296" s="395"/>
      <c r="G1296" s="395"/>
      <c r="H1296" s="395"/>
      <c r="I1296" s="395"/>
      <c r="K1296" s="263"/>
    </row>
    <row r="1297" spans="1:11" ht="15" customHeight="1">
      <c r="A1297" s="259"/>
      <c r="F1297" s="395"/>
      <c r="G1297" s="395"/>
      <c r="H1297" s="395"/>
      <c r="I1297" s="395"/>
      <c r="K1297" s="263"/>
    </row>
    <row r="1298" spans="1:11" ht="15" customHeight="1">
      <c r="A1298" s="259"/>
      <c r="F1298" s="395"/>
      <c r="G1298" s="395"/>
      <c r="H1298" s="395"/>
      <c r="I1298" s="395"/>
      <c r="K1298" s="263"/>
    </row>
    <row r="1299" spans="1:11" ht="15" customHeight="1">
      <c r="A1299" s="259"/>
      <c r="G1299" s="395"/>
      <c r="H1299" s="395"/>
      <c r="K1299" s="263"/>
    </row>
    <row r="1300" spans="1:11" ht="15" customHeight="1">
      <c r="A1300" s="259"/>
      <c r="G1300" s="395"/>
      <c r="H1300" s="395"/>
      <c r="K1300" s="263"/>
    </row>
    <row r="1301" spans="1:11" ht="15" customHeight="1">
      <c r="A1301" s="259"/>
      <c r="G1301" s="395"/>
      <c r="H1301" s="395"/>
      <c r="K1301" s="263"/>
    </row>
    <row r="1302" spans="1:11" ht="15" customHeight="1">
      <c r="A1302" s="259"/>
      <c r="G1302" s="395"/>
      <c r="H1302" s="395"/>
      <c r="K1302" s="263"/>
    </row>
    <row r="1303" spans="1:11" ht="15" customHeight="1">
      <c r="A1303" s="259"/>
      <c r="G1303" s="395"/>
      <c r="H1303" s="395"/>
      <c r="K1303" s="263"/>
    </row>
    <row r="1304" spans="1:11" ht="15" customHeight="1">
      <c r="A1304" s="259"/>
      <c r="G1304" s="395"/>
      <c r="H1304" s="395"/>
      <c r="K1304" s="263"/>
    </row>
    <row r="1305" spans="1:11" ht="15" customHeight="1">
      <c r="A1305" s="259"/>
      <c r="G1305" s="395"/>
      <c r="H1305" s="395"/>
      <c r="K1305" s="263"/>
    </row>
    <row r="1306" spans="1:11" ht="15" customHeight="1">
      <c r="A1306" s="259"/>
      <c r="G1306" s="395"/>
      <c r="H1306" s="395"/>
      <c r="K1306" s="263"/>
    </row>
    <row r="1307" spans="1:11" ht="15" customHeight="1">
      <c r="A1307" s="259"/>
      <c r="G1307" s="395"/>
      <c r="H1307" s="395"/>
      <c r="K1307" s="263"/>
    </row>
    <row r="1308" spans="1:11" ht="15" customHeight="1">
      <c r="A1308" s="259"/>
      <c r="G1308" s="395"/>
      <c r="H1308" s="395"/>
      <c r="K1308" s="263"/>
    </row>
    <row r="1309" spans="1:11" ht="15" customHeight="1">
      <c r="A1309" s="259"/>
      <c r="G1309" s="395"/>
      <c r="H1309" s="395"/>
      <c r="K1309" s="263"/>
    </row>
    <row r="1310" spans="1:11" ht="15" customHeight="1">
      <c r="A1310" s="259"/>
      <c r="G1310" s="395"/>
      <c r="H1310" s="395"/>
      <c r="K1310" s="263"/>
    </row>
    <row r="1311" spans="1:11" ht="15" customHeight="1">
      <c r="A1311" s="259"/>
      <c r="B1311" s="259"/>
      <c r="C1311" s="425"/>
      <c r="D1311" s="425"/>
      <c r="E1311" s="408"/>
      <c r="F1311" s="395"/>
      <c r="G1311" s="395"/>
      <c r="H1311" s="395"/>
      <c r="K1311" s="263"/>
    </row>
    <row r="1312" spans="1:11" ht="15" customHeight="1">
      <c r="A1312" s="259"/>
      <c r="B1312" s="259"/>
      <c r="C1312" s="425"/>
      <c r="D1312" s="425"/>
      <c r="E1312" s="408"/>
      <c r="F1312" s="395"/>
      <c r="G1312" s="395"/>
      <c r="H1312" s="395"/>
      <c r="K1312" s="263"/>
    </row>
    <row r="1313" spans="1:11" ht="15" customHeight="1">
      <c r="K1313" s="263"/>
    </row>
    <row r="1314" spans="1:11" ht="15" customHeight="1">
      <c r="K1314" s="263"/>
    </row>
    <row r="1315" spans="1:11" ht="15" customHeight="1">
      <c r="K1315" s="263"/>
    </row>
    <row r="1316" spans="1:11" ht="15" customHeight="1">
      <c r="K1316" s="263"/>
    </row>
    <row r="1317" spans="1:11" ht="15" customHeight="1">
      <c r="K1317" s="263"/>
    </row>
    <row r="1318" spans="1:11" ht="15" customHeight="1">
      <c r="K1318" s="263"/>
    </row>
    <row r="1319" spans="1:11" ht="15" customHeight="1">
      <c r="A1319" s="259"/>
      <c r="B1319" s="259"/>
      <c r="C1319" s="425"/>
      <c r="D1319" s="425"/>
      <c r="E1319" s="408"/>
      <c r="F1319" s="395"/>
      <c r="G1319" s="395"/>
      <c r="H1319" s="395"/>
      <c r="I1319" s="395"/>
      <c r="K1319" s="263"/>
    </row>
    <row r="1320" spans="1:11" ht="15" customHeight="1">
      <c r="A1320" s="259"/>
      <c r="B1320" s="259"/>
      <c r="C1320" s="425"/>
      <c r="D1320" s="425"/>
      <c r="E1320" s="408"/>
      <c r="F1320" s="395"/>
      <c r="G1320" s="395"/>
      <c r="H1320" s="395"/>
      <c r="I1320" s="395"/>
      <c r="K1320" s="263"/>
    </row>
    <row r="1321" spans="1:11" ht="15" customHeight="1">
      <c r="A1321" s="259"/>
      <c r="B1321" s="259"/>
      <c r="C1321" s="425"/>
      <c r="D1321" s="425"/>
      <c r="E1321" s="408"/>
      <c r="F1321" s="395"/>
      <c r="G1321" s="395"/>
      <c r="H1321" s="395"/>
      <c r="I1321" s="395"/>
      <c r="K1321" s="263"/>
    </row>
    <row r="1322" spans="1:11" ht="15" customHeight="1">
      <c r="A1322" s="259"/>
      <c r="B1322" s="259"/>
      <c r="C1322" s="425"/>
      <c r="D1322" s="425"/>
      <c r="E1322" s="408"/>
      <c r="F1322" s="395"/>
      <c r="G1322" s="395"/>
      <c r="H1322" s="395"/>
      <c r="I1322" s="395"/>
      <c r="K1322" s="263"/>
    </row>
    <row r="1323" spans="1:11" ht="15" customHeight="1">
      <c r="K1323" s="263"/>
    </row>
    <row r="1324" spans="1:11" ht="15" customHeight="1">
      <c r="A1324" s="259"/>
      <c r="K1324" s="263"/>
    </row>
    <row r="1325" spans="1:11" ht="15" customHeight="1">
      <c r="C1325" s="425"/>
      <c r="D1325" s="425"/>
      <c r="K1325" s="263"/>
    </row>
    <row r="1326" spans="1:11" ht="15" customHeight="1">
      <c r="C1326" s="425"/>
      <c r="D1326" s="425"/>
      <c r="K1326" s="263"/>
    </row>
    <row r="1327" spans="1:11" ht="15" customHeight="1">
      <c r="C1327" s="425"/>
      <c r="D1327" s="425"/>
      <c r="K1327" s="263"/>
    </row>
    <row r="1328" spans="1:11" ht="15" customHeight="1"/>
    <row r="1329" spans="1:11" ht="15" customHeight="1"/>
    <row r="1330" spans="1:11" ht="15" customHeight="1"/>
    <row r="1331" spans="1:11" ht="15" customHeight="1"/>
    <row r="1332" spans="1:11" ht="15" customHeight="1"/>
    <row r="1333" spans="1:11" ht="15" customHeight="1"/>
    <row r="1334" spans="1:11" ht="15" customHeight="1">
      <c r="A1334" s="259"/>
      <c r="F1334" s="395"/>
      <c r="G1334" s="395"/>
      <c r="H1334" s="395"/>
      <c r="I1334" s="395"/>
    </row>
    <row r="1335" spans="1:11" ht="15" customHeight="1">
      <c r="A1335" s="259"/>
      <c r="F1335" s="395"/>
      <c r="G1335" s="395"/>
      <c r="H1335" s="395"/>
      <c r="I1335" s="395"/>
    </row>
    <row r="1336" spans="1:11" ht="15" customHeight="1">
      <c r="A1336" s="259"/>
      <c r="F1336" s="395"/>
      <c r="G1336" s="395"/>
      <c r="H1336" s="395"/>
      <c r="I1336" s="395"/>
    </row>
    <row r="1337" spans="1:11" ht="15" customHeight="1">
      <c r="A1337" s="259"/>
      <c r="F1337" s="395"/>
      <c r="G1337" s="395"/>
      <c r="H1337" s="395"/>
      <c r="I1337" s="395"/>
    </row>
    <row r="1338" spans="1:11" ht="15" customHeight="1">
      <c r="J1338" s="422"/>
      <c r="K1338" s="250"/>
    </row>
    <row r="1339" spans="1:11" ht="15" customHeight="1">
      <c r="A1339" s="259"/>
      <c r="J1339" s="422"/>
      <c r="K1339" s="250"/>
    </row>
    <row r="1340" spans="1:11" ht="15" customHeight="1">
      <c r="J1340" s="422"/>
      <c r="K1340" s="250"/>
    </row>
    <row r="1341" spans="1:11" ht="15" customHeight="1">
      <c r="J1341" s="422"/>
      <c r="K1341" s="250"/>
    </row>
    <row r="1342" spans="1:11" ht="15" customHeight="1">
      <c r="J1342" s="422"/>
      <c r="K1342" s="250"/>
    </row>
    <row r="1343" spans="1:11" ht="15" customHeight="1">
      <c r="J1343" s="422"/>
      <c r="K1343" s="250"/>
    </row>
    <row r="1344" spans="1:11" ht="15" customHeight="1">
      <c r="A1344" s="259"/>
      <c r="F1344" s="395"/>
      <c r="G1344" s="395"/>
      <c r="H1344" s="395"/>
      <c r="I1344" s="395"/>
      <c r="J1344" s="422"/>
      <c r="K1344" s="250"/>
    </row>
    <row r="1345" spans="1:11" ht="15" customHeight="1">
      <c r="J1345" s="422"/>
      <c r="K1345" s="250"/>
    </row>
    <row r="1346" spans="1:11" ht="15" customHeight="1">
      <c r="A1346" s="259"/>
      <c r="J1346" s="422"/>
      <c r="K1346" s="250"/>
    </row>
    <row r="1347" spans="1:11" ht="15" customHeight="1">
      <c r="J1347" s="422"/>
      <c r="K1347" s="250"/>
    </row>
    <row r="1348" spans="1:11" ht="15" customHeight="1">
      <c r="A1348" s="259"/>
      <c r="B1348" s="259"/>
      <c r="C1348" s="425"/>
      <c r="D1348" s="425"/>
      <c r="E1348" s="408"/>
      <c r="F1348" s="395"/>
      <c r="G1348" s="395"/>
      <c r="H1348" s="395"/>
      <c r="I1348" s="395"/>
      <c r="J1348" s="422"/>
      <c r="K1348" s="250"/>
    </row>
    <row r="1349" spans="1:11" ht="15" customHeight="1">
      <c r="J1349" s="422"/>
      <c r="K1349" s="250"/>
    </row>
    <row r="1350" spans="1:11" ht="15" customHeight="1">
      <c r="A1350" s="259"/>
      <c r="F1350" s="395"/>
      <c r="G1350" s="395"/>
      <c r="H1350" s="395"/>
      <c r="I1350" s="395"/>
      <c r="J1350" s="422"/>
      <c r="K1350" s="250"/>
    </row>
    <row r="1351" spans="1:11" ht="15" customHeight="1">
      <c r="A1351" s="259"/>
      <c r="F1351" s="395"/>
      <c r="G1351" s="395"/>
      <c r="H1351" s="395"/>
      <c r="I1351" s="395"/>
      <c r="J1351" s="422"/>
      <c r="K1351" s="250"/>
    </row>
    <row r="1352" spans="1:11" ht="15" customHeight="1">
      <c r="A1352" s="259"/>
      <c r="F1352" s="395"/>
      <c r="G1352" s="395"/>
      <c r="H1352" s="395"/>
      <c r="I1352" s="395"/>
      <c r="J1352" s="422"/>
      <c r="K1352" s="250"/>
    </row>
    <row r="1353" spans="1:11" ht="15" customHeight="1">
      <c r="A1353" s="259"/>
      <c r="F1353" s="395"/>
      <c r="G1353" s="395"/>
      <c r="H1353" s="395"/>
      <c r="I1353" s="395"/>
      <c r="J1353" s="422"/>
      <c r="K1353" s="250"/>
    </row>
    <row r="1354" spans="1:11" ht="15" customHeight="1">
      <c r="A1354" s="259"/>
      <c r="F1354" s="395"/>
      <c r="G1354" s="395"/>
      <c r="H1354" s="395"/>
      <c r="I1354" s="395"/>
      <c r="J1354" s="422"/>
      <c r="K1354" s="250"/>
    </row>
    <row r="1355" spans="1:11" ht="15" customHeight="1">
      <c r="A1355" s="259"/>
      <c r="F1355" s="395"/>
      <c r="G1355" s="395"/>
      <c r="H1355" s="395"/>
      <c r="I1355" s="395"/>
      <c r="J1355" s="422"/>
      <c r="K1355" s="250"/>
    </row>
    <row r="1356" spans="1:11" ht="15" customHeight="1">
      <c r="A1356" s="259"/>
      <c r="F1356" s="395"/>
      <c r="G1356" s="395"/>
      <c r="H1356" s="395"/>
      <c r="I1356" s="395"/>
      <c r="J1356" s="422"/>
      <c r="K1356" s="250"/>
    </row>
    <row r="1357" spans="1:11" ht="15" customHeight="1">
      <c r="A1357" s="259"/>
      <c r="F1357" s="395"/>
      <c r="G1357" s="395"/>
      <c r="H1357" s="395"/>
      <c r="I1357" s="395"/>
      <c r="J1357" s="422"/>
      <c r="K1357" s="250"/>
    </row>
    <row r="1358" spans="1:11" ht="15" customHeight="1">
      <c r="A1358" s="259"/>
      <c r="F1358" s="395"/>
      <c r="G1358" s="395"/>
      <c r="H1358" s="395"/>
      <c r="I1358" s="395"/>
      <c r="J1358" s="422"/>
      <c r="K1358" s="250"/>
    </row>
    <row r="1359" spans="1:11" ht="15" customHeight="1">
      <c r="A1359" s="259"/>
      <c r="B1359" s="259"/>
      <c r="C1359" s="425"/>
      <c r="D1359" s="425"/>
      <c r="E1359" s="408"/>
      <c r="F1359" s="395"/>
      <c r="G1359" s="395"/>
      <c r="H1359" s="395"/>
      <c r="J1359" s="422"/>
      <c r="K1359" s="250"/>
    </row>
    <row r="1360" spans="1:11" ht="15" customHeight="1">
      <c r="A1360" s="259"/>
      <c r="B1360" s="259"/>
      <c r="C1360" s="425"/>
      <c r="D1360" s="425"/>
      <c r="E1360" s="408"/>
      <c r="F1360" s="395"/>
      <c r="G1360" s="395"/>
      <c r="H1360" s="395"/>
      <c r="J1360" s="422"/>
      <c r="K1360" s="250"/>
    </row>
    <row r="1361" spans="1:11" ht="15" customHeight="1">
      <c r="J1361" s="422"/>
      <c r="K1361" s="250"/>
    </row>
    <row r="1362" spans="1:11" ht="15" customHeight="1">
      <c r="J1362" s="422"/>
      <c r="K1362" s="250"/>
    </row>
    <row r="1363" spans="1:11" ht="15" customHeight="1">
      <c r="J1363" s="422"/>
      <c r="K1363" s="250"/>
    </row>
    <row r="1364" spans="1:11" ht="15" customHeight="1">
      <c r="J1364" s="422"/>
      <c r="K1364" s="250"/>
    </row>
    <row r="1365" spans="1:11" ht="15" customHeight="1">
      <c r="J1365" s="422"/>
      <c r="K1365" s="250"/>
    </row>
    <row r="1366" spans="1:11" ht="15" customHeight="1">
      <c r="J1366" s="422"/>
      <c r="K1366" s="250"/>
    </row>
    <row r="1367" spans="1:11" ht="15" customHeight="1">
      <c r="A1367" s="259"/>
      <c r="B1367" s="259"/>
      <c r="C1367" s="425"/>
      <c r="D1367" s="425"/>
      <c r="E1367" s="408"/>
      <c r="F1367" s="395"/>
      <c r="G1367" s="395"/>
      <c r="H1367" s="395"/>
      <c r="I1367" s="395"/>
      <c r="J1367" s="422"/>
      <c r="K1367" s="250"/>
    </row>
    <row r="1368" spans="1:11" ht="15" customHeight="1">
      <c r="A1368" s="259"/>
      <c r="B1368" s="259"/>
      <c r="C1368" s="425"/>
      <c r="D1368" s="425"/>
      <c r="E1368" s="408"/>
      <c r="F1368" s="395"/>
      <c r="G1368" s="395"/>
      <c r="H1368" s="395"/>
      <c r="I1368" s="395"/>
      <c r="J1368" s="422"/>
      <c r="K1368" s="250"/>
    </row>
    <row r="1369" spans="1:11" ht="15" customHeight="1">
      <c r="A1369" s="259"/>
      <c r="B1369" s="259"/>
      <c r="C1369" s="425"/>
      <c r="D1369" s="425"/>
      <c r="E1369" s="408"/>
      <c r="F1369" s="395"/>
      <c r="G1369" s="395"/>
      <c r="H1369" s="395"/>
      <c r="I1369" s="395"/>
      <c r="J1369" s="422"/>
      <c r="K1369" s="250"/>
    </row>
    <row r="1370" spans="1:11" ht="15" customHeight="1">
      <c r="J1370" s="422"/>
      <c r="K1370" s="250"/>
    </row>
    <row r="1371" spans="1:11" ht="15" customHeight="1">
      <c r="A1371" s="259"/>
      <c r="J1371" s="422"/>
      <c r="K1371" s="250"/>
    </row>
    <row r="1372" spans="1:11" ht="15" customHeight="1">
      <c r="J1372" s="422"/>
      <c r="K1372" s="250"/>
    </row>
    <row r="1373" spans="1:11" ht="15" customHeight="1">
      <c r="J1373" s="422"/>
      <c r="K1373" s="250"/>
    </row>
    <row r="1374" spans="1:11" ht="15" customHeight="1">
      <c r="J1374" s="422"/>
      <c r="K1374" s="250"/>
    </row>
    <row r="1375" spans="1:11" ht="15" customHeight="1">
      <c r="J1375" s="422"/>
      <c r="K1375" s="250"/>
    </row>
    <row r="1376" spans="1:11" ht="15" customHeight="1">
      <c r="J1376" s="422"/>
      <c r="K1376" s="250"/>
    </row>
    <row r="1377" spans="1:11" ht="15" customHeight="1">
      <c r="J1377" s="422"/>
      <c r="K1377" s="250"/>
    </row>
    <row r="1378" spans="1:11" ht="15" customHeight="1">
      <c r="J1378" s="422"/>
      <c r="K1378" s="250"/>
    </row>
    <row r="1379" spans="1:11" ht="15" customHeight="1">
      <c r="J1379" s="422"/>
      <c r="K1379" s="250"/>
    </row>
    <row r="1380" spans="1:11" ht="15" customHeight="1">
      <c r="J1380" s="422"/>
      <c r="K1380" s="250"/>
    </row>
    <row r="1381" spans="1:11" ht="15" customHeight="1">
      <c r="J1381" s="422"/>
      <c r="K1381" s="250"/>
    </row>
    <row r="1382" spans="1:11" ht="15" customHeight="1">
      <c r="A1382" s="259"/>
      <c r="F1382" s="395"/>
      <c r="G1382" s="395"/>
      <c r="H1382" s="395"/>
      <c r="I1382" s="395"/>
      <c r="J1382" s="422"/>
      <c r="K1382" s="250"/>
    </row>
    <row r="1383" spans="1:11" ht="15" customHeight="1">
      <c r="A1383" s="259"/>
      <c r="F1383" s="395"/>
      <c r="G1383" s="395"/>
      <c r="H1383" s="395"/>
      <c r="I1383" s="395"/>
      <c r="J1383" s="422"/>
      <c r="K1383" s="250"/>
    </row>
    <row r="1384" spans="1:11" ht="15" customHeight="1">
      <c r="A1384" s="259"/>
      <c r="F1384" s="395"/>
      <c r="G1384" s="395"/>
      <c r="H1384" s="395"/>
      <c r="I1384" s="395"/>
      <c r="J1384" s="422"/>
      <c r="K1384" s="250"/>
    </row>
    <row r="1385" spans="1:11" ht="15" customHeight="1">
      <c r="A1385" s="259"/>
      <c r="F1385" s="395"/>
      <c r="G1385" s="395"/>
      <c r="H1385" s="395"/>
      <c r="I1385" s="395"/>
      <c r="J1385" s="422"/>
      <c r="K1385" s="250"/>
    </row>
    <row r="1386" spans="1:11" ht="15" customHeight="1">
      <c r="J1386" s="422"/>
      <c r="K1386" s="250"/>
    </row>
    <row r="1387" spans="1:11" ht="15" customHeight="1">
      <c r="A1387" s="259"/>
      <c r="J1387" s="422"/>
      <c r="K1387" s="250"/>
    </row>
    <row r="1388" spans="1:11" ht="15" customHeight="1">
      <c r="J1388" s="422"/>
      <c r="K1388" s="250"/>
    </row>
    <row r="1389" spans="1:11" ht="15" customHeight="1">
      <c r="J1389" s="422"/>
      <c r="K1389" s="250"/>
    </row>
    <row r="1390" spans="1:11" ht="15" customHeight="1">
      <c r="J1390" s="422"/>
      <c r="K1390" s="250"/>
    </row>
    <row r="1391" spans="1:11" ht="15" customHeight="1">
      <c r="A1391" s="259"/>
      <c r="F1391" s="395"/>
      <c r="G1391" s="395"/>
      <c r="H1391" s="395"/>
      <c r="I1391" s="395"/>
      <c r="J1391" s="422"/>
      <c r="K1391" s="250"/>
    </row>
    <row r="1392" spans="1:11" ht="15" customHeight="1">
      <c r="J1392" s="422"/>
      <c r="K1392" s="250"/>
    </row>
    <row r="1393" spans="1:11" ht="15" customHeight="1">
      <c r="A1393" s="259"/>
      <c r="J1393" s="422"/>
      <c r="K1393" s="250"/>
    </row>
    <row r="1394" spans="1:11" ht="15" customHeight="1">
      <c r="J1394" s="422"/>
      <c r="K1394" s="250"/>
    </row>
    <row r="1395" spans="1:11" ht="15" customHeight="1">
      <c r="A1395" s="259"/>
      <c r="B1395" s="259"/>
      <c r="C1395" s="425"/>
      <c r="D1395" s="425"/>
      <c r="E1395" s="408"/>
      <c r="F1395" s="395"/>
      <c r="G1395" s="395"/>
      <c r="H1395" s="395"/>
      <c r="I1395" s="395"/>
      <c r="J1395" s="422"/>
      <c r="K1395" s="250"/>
    </row>
    <row r="1396" spans="1:11" ht="15" customHeight="1">
      <c r="J1396" s="422"/>
      <c r="K1396" s="250"/>
    </row>
    <row r="1397" spans="1:11" ht="15" customHeight="1">
      <c r="A1397" s="259"/>
      <c r="B1397" s="259"/>
      <c r="C1397" s="425"/>
      <c r="D1397" s="425"/>
      <c r="E1397" s="408"/>
      <c r="F1397" s="395"/>
      <c r="G1397" s="395"/>
      <c r="H1397" s="395"/>
      <c r="I1397" s="395"/>
      <c r="J1397" s="422"/>
      <c r="K1397" s="250"/>
    </row>
    <row r="1398" spans="1:11" ht="15" customHeight="1">
      <c r="A1398" s="259"/>
      <c r="B1398" s="259"/>
      <c r="C1398" s="425"/>
      <c r="D1398" s="425"/>
      <c r="E1398" s="408"/>
      <c r="F1398" s="395"/>
      <c r="G1398" s="395"/>
      <c r="H1398" s="395"/>
      <c r="I1398" s="395"/>
      <c r="J1398" s="422"/>
      <c r="K1398" s="250"/>
    </row>
    <row r="1399" spans="1:11" ht="15" customHeight="1">
      <c r="A1399" s="259"/>
      <c r="B1399" s="259"/>
      <c r="C1399" s="425"/>
      <c r="D1399" s="425"/>
      <c r="E1399" s="408"/>
      <c r="F1399" s="395"/>
      <c r="G1399" s="395"/>
      <c r="H1399" s="395"/>
      <c r="I1399" s="395"/>
      <c r="J1399" s="422"/>
      <c r="K1399" s="250"/>
    </row>
    <row r="1400" spans="1:11" ht="15" customHeight="1">
      <c r="A1400" s="259"/>
      <c r="B1400" s="259"/>
      <c r="C1400" s="425"/>
      <c r="D1400" s="425"/>
      <c r="E1400" s="408"/>
      <c r="F1400" s="395"/>
      <c r="G1400" s="395"/>
      <c r="H1400" s="395"/>
      <c r="I1400" s="395"/>
      <c r="J1400" s="422"/>
      <c r="K1400" s="250"/>
    </row>
    <row r="1401" spans="1:11" ht="15" customHeight="1">
      <c r="A1401" s="259"/>
      <c r="B1401" s="259"/>
      <c r="C1401" s="425"/>
      <c r="D1401" s="425"/>
      <c r="E1401" s="408"/>
      <c r="F1401" s="395"/>
      <c r="G1401" s="395"/>
      <c r="H1401" s="395"/>
      <c r="I1401" s="395"/>
      <c r="J1401" s="422"/>
      <c r="K1401" s="250"/>
    </row>
    <row r="1402" spans="1:11" ht="15" customHeight="1">
      <c r="A1402" s="259"/>
      <c r="B1402" s="259"/>
      <c r="C1402" s="425"/>
      <c r="D1402" s="425"/>
      <c r="E1402" s="408"/>
      <c r="F1402" s="395"/>
      <c r="G1402" s="395"/>
      <c r="H1402" s="395"/>
      <c r="I1402" s="395"/>
      <c r="J1402" s="422"/>
      <c r="K1402" s="250"/>
    </row>
    <row r="1403" spans="1:11" ht="15" customHeight="1">
      <c r="A1403" s="259"/>
      <c r="B1403" s="259"/>
      <c r="C1403" s="425"/>
      <c r="D1403" s="425"/>
      <c r="E1403" s="408"/>
      <c r="F1403" s="395"/>
      <c r="G1403" s="395"/>
      <c r="H1403" s="395"/>
      <c r="I1403" s="395"/>
      <c r="J1403" s="422"/>
      <c r="K1403" s="250"/>
    </row>
    <row r="1404" spans="1:11" ht="15" customHeight="1">
      <c r="A1404" s="259"/>
      <c r="B1404" s="259"/>
      <c r="C1404" s="425"/>
      <c r="D1404" s="425"/>
      <c r="E1404" s="408"/>
      <c r="F1404" s="395"/>
      <c r="G1404" s="395"/>
      <c r="H1404" s="395"/>
      <c r="I1404" s="395"/>
      <c r="J1404" s="422"/>
      <c r="K1404" s="250"/>
    </row>
    <row r="1405" spans="1:11" ht="15" customHeight="1">
      <c r="A1405" s="259"/>
      <c r="B1405" s="259"/>
      <c r="C1405" s="425"/>
      <c r="D1405" s="425"/>
      <c r="E1405" s="408"/>
      <c r="F1405" s="395"/>
      <c r="G1405" s="395"/>
      <c r="H1405" s="395"/>
      <c r="I1405" s="395"/>
      <c r="J1405" s="422"/>
      <c r="K1405" s="250"/>
    </row>
    <row r="1406" spans="1:11" ht="15" customHeight="1">
      <c r="A1406" s="259"/>
      <c r="B1406" s="259"/>
      <c r="C1406" s="425"/>
      <c r="D1406" s="425"/>
      <c r="E1406" s="408"/>
      <c r="F1406" s="395"/>
      <c r="G1406" s="395"/>
      <c r="H1406" s="395"/>
      <c r="I1406" s="395"/>
      <c r="J1406" s="422"/>
      <c r="K1406" s="250"/>
    </row>
    <row r="1407" spans="1:11" ht="15" customHeight="1">
      <c r="A1407" s="259"/>
      <c r="B1407" s="259"/>
      <c r="C1407" s="425"/>
      <c r="D1407" s="425"/>
      <c r="E1407" s="408"/>
      <c r="F1407" s="395"/>
      <c r="G1407" s="395"/>
      <c r="H1407" s="395"/>
      <c r="I1407" s="395"/>
      <c r="J1407" s="422"/>
      <c r="K1407" s="250"/>
    </row>
    <row r="1408" spans="1:11" ht="15" customHeight="1">
      <c r="A1408" s="259"/>
      <c r="B1408" s="259"/>
      <c r="C1408" s="425"/>
      <c r="D1408" s="425"/>
      <c r="E1408" s="408"/>
      <c r="F1408" s="395"/>
      <c r="G1408" s="395"/>
      <c r="H1408" s="395"/>
      <c r="I1408" s="395"/>
      <c r="J1408" s="422"/>
      <c r="K1408" s="250"/>
    </row>
    <row r="1409" spans="1:11" ht="15" customHeight="1">
      <c r="A1409" s="259"/>
      <c r="B1409" s="259"/>
      <c r="C1409" s="425"/>
      <c r="D1409" s="425"/>
      <c r="E1409" s="408"/>
      <c r="F1409" s="395"/>
      <c r="G1409" s="395"/>
      <c r="H1409" s="395"/>
      <c r="J1409" s="422"/>
      <c r="K1409" s="250"/>
    </row>
    <row r="1410" spans="1:11" ht="15" customHeight="1">
      <c r="A1410" s="259"/>
      <c r="B1410" s="259"/>
      <c r="C1410" s="425"/>
      <c r="D1410" s="425"/>
      <c r="E1410" s="408"/>
      <c r="F1410" s="395"/>
      <c r="G1410" s="395"/>
      <c r="H1410" s="395"/>
      <c r="J1410" s="422"/>
      <c r="K1410" s="250"/>
    </row>
    <row r="1411" spans="1:11" ht="15" customHeight="1">
      <c r="J1411" s="422"/>
      <c r="K1411" s="250"/>
    </row>
    <row r="1412" spans="1:11" ht="15" customHeight="1">
      <c r="J1412" s="422"/>
      <c r="K1412" s="250"/>
    </row>
    <row r="1413" spans="1:11" ht="15" customHeight="1">
      <c r="J1413" s="422"/>
      <c r="K1413" s="250"/>
    </row>
    <row r="1414" spans="1:11" ht="15" customHeight="1">
      <c r="J1414" s="422"/>
      <c r="K1414" s="250"/>
    </row>
    <row r="1415" spans="1:11" ht="15" customHeight="1">
      <c r="J1415" s="422"/>
      <c r="K1415" s="250"/>
    </row>
    <row r="1416" spans="1:11" ht="15" customHeight="1">
      <c r="J1416" s="422"/>
      <c r="K1416" s="250"/>
    </row>
    <row r="1417" spans="1:11" ht="15" customHeight="1">
      <c r="J1417" s="422"/>
      <c r="K1417" s="250"/>
    </row>
    <row r="1418" spans="1:11" ht="15" customHeight="1">
      <c r="A1418" s="259"/>
      <c r="B1418" s="259"/>
      <c r="C1418" s="425"/>
      <c r="D1418" s="425"/>
      <c r="E1418" s="408"/>
      <c r="F1418" s="395"/>
      <c r="G1418" s="395"/>
      <c r="H1418" s="395"/>
      <c r="I1418" s="395"/>
      <c r="J1418" s="422"/>
      <c r="K1418" s="250"/>
    </row>
    <row r="1419" spans="1:11" ht="15" customHeight="1">
      <c r="A1419" s="259"/>
      <c r="B1419" s="259"/>
      <c r="C1419" s="425"/>
      <c r="D1419" s="425"/>
      <c r="E1419" s="408"/>
      <c r="F1419" s="395"/>
      <c r="G1419" s="395"/>
      <c r="H1419" s="395"/>
      <c r="I1419" s="395"/>
      <c r="J1419" s="422"/>
      <c r="K1419" s="250"/>
    </row>
    <row r="1420" spans="1:11" ht="15" customHeight="1">
      <c r="A1420" s="259"/>
      <c r="B1420" s="259"/>
      <c r="C1420" s="425"/>
      <c r="D1420" s="425"/>
      <c r="E1420" s="408"/>
      <c r="F1420" s="395"/>
      <c r="G1420" s="395"/>
      <c r="H1420" s="395"/>
      <c r="I1420" s="395"/>
      <c r="J1420" s="422"/>
      <c r="K1420" s="250"/>
    </row>
    <row r="1421" spans="1:11" ht="15" customHeight="1">
      <c r="J1421" s="422"/>
      <c r="K1421" s="250"/>
    </row>
    <row r="1422" spans="1:11" ht="15" customHeight="1">
      <c r="A1422" s="259"/>
      <c r="J1422" s="422"/>
      <c r="K1422" s="250"/>
    </row>
    <row r="1423" spans="1:11" ht="15" customHeight="1">
      <c r="I1423" s="395"/>
      <c r="J1423" s="422"/>
      <c r="K1423" s="250"/>
    </row>
    <row r="1424" spans="1:11" ht="15" customHeight="1">
      <c r="I1424" s="395"/>
      <c r="J1424" s="422"/>
      <c r="K1424" s="250"/>
    </row>
    <row r="1425" spans="1:11" ht="15" customHeight="1">
      <c r="J1425" s="422"/>
      <c r="K1425" s="250"/>
    </row>
    <row r="1426" spans="1:11" ht="15" customHeight="1">
      <c r="J1426" s="422"/>
      <c r="K1426" s="250"/>
    </row>
    <row r="1427" spans="1:11" ht="15" customHeight="1">
      <c r="J1427" s="422"/>
      <c r="K1427" s="250"/>
    </row>
    <row r="1428" spans="1:11" ht="15" customHeight="1">
      <c r="J1428" s="422"/>
      <c r="K1428" s="250"/>
    </row>
    <row r="1429" spans="1:11" ht="15" customHeight="1">
      <c r="J1429" s="422"/>
      <c r="K1429" s="250"/>
    </row>
    <row r="1430" spans="1:11" ht="15" customHeight="1">
      <c r="J1430" s="422"/>
      <c r="K1430" s="250"/>
    </row>
    <row r="1431" spans="1:11" ht="15" customHeight="1">
      <c r="A1431" s="259"/>
      <c r="F1431" s="395"/>
      <c r="G1431" s="395"/>
      <c r="H1431" s="395"/>
      <c r="I1431" s="395"/>
      <c r="J1431" s="422"/>
      <c r="K1431" s="250"/>
    </row>
    <row r="1432" spans="1:11" ht="15" customHeight="1">
      <c r="A1432" s="259"/>
      <c r="F1432" s="395"/>
      <c r="G1432" s="395"/>
      <c r="H1432" s="395"/>
      <c r="I1432" s="395"/>
      <c r="J1432" s="422"/>
      <c r="K1432" s="250"/>
    </row>
    <row r="1433" spans="1:11" ht="15" customHeight="1">
      <c r="A1433" s="259"/>
      <c r="F1433" s="395"/>
      <c r="G1433" s="395"/>
      <c r="H1433" s="395"/>
      <c r="I1433" s="395"/>
      <c r="J1433" s="422"/>
      <c r="K1433" s="250"/>
    </row>
    <row r="1434" spans="1:11" ht="15" customHeight="1">
      <c r="A1434" s="259"/>
      <c r="F1434" s="395"/>
      <c r="G1434" s="395"/>
      <c r="H1434" s="395"/>
      <c r="I1434" s="395"/>
      <c r="J1434" s="422"/>
      <c r="K1434" s="250"/>
    </row>
    <row r="1435" spans="1:11" ht="15" customHeight="1">
      <c r="J1435" s="422"/>
      <c r="K1435" s="250"/>
    </row>
    <row r="1436" spans="1:11" ht="15" customHeight="1">
      <c r="A1436" s="259"/>
      <c r="J1436" s="422"/>
      <c r="K1436" s="250"/>
    </row>
    <row r="1437" spans="1:11" ht="15" customHeight="1">
      <c r="J1437" s="422"/>
      <c r="K1437" s="250"/>
    </row>
    <row r="1438" spans="1:11" ht="15" customHeight="1">
      <c r="J1438" s="422"/>
      <c r="K1438" s="250"/>
    </row>
    <row r="1439" spans="1:11" ht="15" customHeight="1">
      <c r="J1439" s="422"/>
      <c r="K1439" s="250"/>
    </row>
    <row r="1440" spans="1:11" ht="15" customHeight="1">
      <c r="A1440" s="259"/>
      <c r="F1440" s="395"/>
      <c r="G1440" s="395"/>
      <c r="H1440" s="395"/>
      <c r="I1440" s="395"/>
      <c r="J1440" s="422"/>
      <c r="K1440" s="250"/>
    </row>
    <row r="1441" spans="1:11" ht="15" customHeight="1">
      <c r="A1441" s="259"/>
      <c r="F1441" s="395"/>
      <c r="G1441" s="395"/>
      <c r="H1441" s="395"/>
      <c r="I1441" s="395"/>
      <c r="J1441" s="422"/>
      <c r="K1441" s="250"/>
    </row>
    <row r="1442" spans="1:11" ht="15" customHeight="1">
      <c r="A1442" s="259"/>
      <c r="F1442" s="395"/>
      <c r="G1442" s="395"/>
      <c r="H1442" s="395"/>
      <c r="I1442" s="395"/>
      <c r="J1442" s="422"/>
      <c r="K1442" s="250"/>
    </row>
    <row r="1443" spans="1:11" ht="15" customHeight="1">
      <c r="A1443" s="259"/>
      <c r="J1443" s="422"/>
      <c r="K1443" s="250"/>
    </row>
    <row r="1444" spans="1:11" ht="15" customHeight="1">
      <c r="A1444" s="259"/>
      <c r="B1444" s="259"/>
      <c r="C1444" s="425"/>
      <c r="D1444" s="425"/>
      <c r="E1444" s="408"/>
      <c r="F1444" s="395"/>
      <c r="G1444" s="395"/>
      <c r="H1444" s="395"/>
      <c r="I1444" s="395"/>
      <c r="J1444" s="422"/>
      <c r="K1444" s="250"/>
    </row>
    <row r="1445" spans="1:11" ht="15" customHeight="1">
      <c r="J1445" s="422"/>
      <c r="K1445" s="250"/>
    </row>
    <row r="1446" spans="1:11" ht="15" customHeight="1">
      <c r="A1446" s="259"/>
      <c r="F1446" s="395"/>
      <c r="G1446" s="395"/>
      <c r="H1446" s="395"/>
      <c r="I1446" s="395"/>
      <c r="J1446" s="422"/>
      <c r="K1446" s="250"/>
    </row>
    <row r="1447" spans="1:11" ht="15" customHeight="1">
      <c r="A1447" s="259"/>
      <c r="F1447" s="395"/>
      <c r="G1447" s="395"/>
      <c r="H1447" s="395"/>
      <c r="I1447" s="395"/>
      <c r="J1447" s="422"/>
      <c r="K1447" s="250"/>
    </row>
    <row r="1448" spans="1:11" ht="15" customHeight="1">
      <c r="A1448" s="259"/>
      <c r="F1448" s="395"/>
      <c r="G1448" s="395"/>
      <c r="H1448" s="395"/>
      <c r="I1448" s="395"/>
      <c r="J1448" s="422"/>
      <c r="K1448" s="250"/>
    </row>
    <row r="1449" spans="1:11" ht="15" customHeight="1">
      <c r="A1449" s="259"/>
      <c r="F1449" s="395"/>
      <c r="G1449" s="395"/>
      <c r="H1449" s="395"/>
      <c r="I1449" s="395"/>
      <c r="J1449" s="422"/>
      <c r="K1449" s="250"/>
    </row>
    <row r="1450" spans="1:11" ht="15" customHeight="1">
      <c r="A1450" s="259"/>
      <c r="F1450" s="395"/>
      <c r="G1450" s="395"/>
      <c r="H1450" s="395"/>
      <c r="I1450" s="395"/>
      <c r="J1450" s="422"/>
      <c r="K1450" s="250"/>
    </row>
    <row r="1451" spans="1:11" ht="15" customHeight="1">
      <c r="A1451" s="259"/>
      <c r="F1451" s="395"/>
      <c r="G1451" s="395"/>
      <c r="H1451" s="395"/>
      <c r="I1451" s="395"/>
      <c r="J1451" s="422"/>
      <c r="K1451" s="250"/>
    </row>
    <row r="1452" spans="1:11" ht="15" customHeight="1">
      <c r="A1452" s="259"/>
      <c r="F1452" s="395"/>
      <c r="G1452" s="395"/>
      <c r="H1452" s="395"/>
      <c r="I1452" s="395"/>
      <c r="J1452" s="422"/>
      <c r="K1452" s="250"/>
    </row>
    <row r="1453" spans="1:11" ht="15" customHeight="1">
      <c r="A1453" s="259"/>
      <c r="F1453" s="395"/>
      <c r="G1453" s="395"/>
      <c r="H1453" s="395"/>
      <c r="I1453" s="395"/>
      <c r="J1453" s="422"/>
      <c r="K1453" s="250"/>
    </row>
    <row r="1454" spans="1:11" ht="15" customHeight="1">
      <c r="A1454" s="259"/>
      <c r="F1454" s="395"/>
      <c r="G1454" s="395"/>
      <c r="H1454" s="395"/>
      <c r="I1454" s="395"/>
      <c r="J1454" s="422"/>
      <c r="K1454" s="250"/>
    </row>
    <row r="1455" spans="1:11" ht="15" customHeight="1">
      <c r="A1455" s="259"/>
      <c r="F1455" s="395"/>
      <c r="G1455" s="395"/>
      <c r="H1455" s="395"/>
      <c r="I1455" s="395"/>
      <c r="J1455" s="422"/>
      <c r="K1455" s="250"/>
    </row>
    <row r="1456" spans="1:11" ht="15" customHeight="1">
      <c r="A1456" s="259"/>
      <c r="F1456" s="395"/>
      <c r="G1456" s="395"/>
      <c r="H1456" s="395"/>
      <c r="I1456" s="395"/>
      <c r="J1456" s="422"/>
      <c r="K1456" s="250"/>
    </row>
    <row r="1457" spans="1:11" ht="15" customHeight="1">
      <c r="A1457" s="259"/>
      <c r="F1457" s="395"/>
      <c r="G1457" s="395"/>
      <c r="H1457" s="395"/>
      <c r="I1457" s="395"/>
      <c r="J1457" s="422"/>
      <c r="K1457" s="250"/>
    </row>
    <row r="1458" spans="1:11" ht="15" customHeight="1">
      <c r="A1458" s="259"/>
      <c r="B1458" s="259"/>
      <c r="C1458" s="425"/>
      <c r="D1458" s="425"/>
      <c r="E1458" s="408"/>
      <c r="F1458" s="395"/>
      <c r="G1458" s="395"/>
      <c r="H1458" s="395"/>
      <c r="J1458" s="422"/>
      <c r="K1458" s="250"/>
    </row>
    <row r="1459" spans="1:11" ht="15" customHeight="1">
      <c r="A1459" s="259"/>
      <c r="B1459" s="259"/>
      <c r="C1459" s="425"/>
      <c r="D1459" s="425"/>
      <c r="E1459" s="408"/>
      <c r="F1459" s="395"/>
      <c r="G1459" s="395"/>
      <c r="H1459" s="395"/>
      <c r="J1459" s="422"/>
      <c r="K1459" s="250"/>
    </row>
    <row r="1460" spans="1:11" ht="15" customHeight="1">
      <c r="J1460" s="422"/>
      <c r="K1460" s="250"/>
    </row>
    <row r="1461" spans="1:11" ht="15" customHeight="1">
      <c r="J1461" s="422"/>
      <c r="K1461" s="250"/>
    </row>
    <row r="1462" spans="1:11" ht="15" customHeight="1">
      <c r="J1462" s="422"/>
      <c r="K1462" s="250"/>
    </row>
    <row r="1463" spans="1:11" ht="15" customHeight="1">
      <c r="J1463" s="422"/>
      <c r="K1463" s="250"/>
    </row>
    <row r="1464" spans="1:11" ht="15" customHeight="1">
      <c r="J1464" s="422"/>
      <c r="K1464" s="250"/>
    </row>
    <row r="1465" spans="1:11" ht="15" customHeight="1">
      <c r="J1465" s="422"/>
      <c r="K1465" s="250"/>
    </row>
    <row r="1466" spans="1:11" ht="15" customHeight="1">
      <c r="J1466" s="422"/>
      <c r="K1466" s="250"/>
    </row>
    <row r="1467" spans="1:11" ht="15" customHeight="1">
      <c r="A1467" s="259"/>
      <c r="C1467" s="425"/>
      <c r="D1467" s="425"/>
      <c r="F1467" s="395"/>
      <c r="G1467" s="395"/>
      <c r="H1467" s="395"/>
      <c r="I1467" s="395"/>
      <c r="J1467" s="422"/>
      <c r="K1467" s="250"/>
    </row>
    <row r="1468" spans="1:11" ht="15" customHeight="1">
      <c r="A1468" s="259"/>
      <c r="C1468" s="425"/>
      <c r="D1468" s="425"/>
      <c r="F1468" s="395"/>
      <c r="G1468" s="395"/>
      <c r="H1468" s="395"/>
      <c r="I1468" s="395"/>
      <c r="J1468" s="422"/>
      <c r="K1468" s="250"/>
    </row>
    <row r="1469" spans="1:11" ht="15" customHeight="1">
      <c r="A1469" s="259"/>
      <c r="C1469" s="425"/>
      <c r="D1469" s="425"/>
      <c r="F1469" s="395"/>
      <c r="G1469" s="395"/>
      <c r="H1469" s="395"/>
      <c r="I1469" s="395"/>
      <c r="J1469" s="422"/>
      <c r="K1469" s="250"/>
    </row>
    <row r="1470" spans="1:11" ht="15" customHeight="1">
      <c r="A1470" s="259"/>
      <c r="B1470" s="259"/>
      <c r="C1470" s="425"/>
      <c r="D1470" s="425"/>
      <c r="E1470" s="408"/>
      <c r="F1470" s="395"/>
      <c r="G1470" s="395"/>
      <c r="H1470" s="395"/>
      <c r="I1470" s="395"/>
      <c r="J1470" s="422"/>
      <c r="K1470" s="250"/>
    </row>
    <row r="1471" spans="1:11" ht="15" customHeight="1">
      <c r="A1471" s="259"/>
      <c r="B1471" s="259"/>
      <c r="C1471" s="425"/>
      <c r="D1471" s="425"/>
      <c r="E1471" s="408"/>
      <c r="F1471" s="395"/>
      <c r="G1471" s="395"/>
      <c r="H1471" s="395"/>
      <c r="I1471" s="395"/>
      <c r="J1471" s="422"/>
      <c r="K1471" s="250"/>
    </row>
    <row r="1472" spans="1:11" ht="15" customHeight="1">
      <c r="J1472" s="422"/>
      <c r="K1472" s="250"/>
    </row>
    <row r="1473" spans="1:11" ht="15" customHeight="1">
      <c r="J1473" s="422"/>
      <c r="K1473" s="250"/>
    </row>
    <row r="1474" spans="1:11" ht="15" customHeight="1">
      <c r="C1474" s="425"/>
      <c r="D1474" s="425"/>
      <c r="J1474" s="422"/>
      <c r="K1474" s="250"/>
    </row>
    <row r="1475" spans="1:11" ht="15" customHeight="1">
      <c r="C1475" s="425"/>
      <c r="D1475" s="425"/>
      <c r="J1475" s="422"/>
      <c r="K1475" s="250"/>
    </row>
    <row r="1476" spans="1:11" ht="15" customHeight="1">
      <c r="J1476" s="422"/>
      <c r="K1476" s="250"/>
    </row>
    <row r="1477" spans="1:11" ht="15" customHeight="1">
      <c r="J1477" s="422"/>
      <c r="K1477" s="250"/>
    </row>
    <row r="1478" spans="1:11" ht="15" customHeight="1">
      <c r="J1478" s="422"/>
      <c r="K1478" s="250"/>
    </row>
    <row r="1479" spans="1:11" ht="15" customHeight="1">
      <c r="J1479" s="422"/>
      <c r="K1479" s="250"/>
    </row>
    <row r="1480" spans="1:11" ht="15" customHeight="1">
      <c r="J1480" s="422"/>
      <c r="K1480" s="250"/>
    </row>
    <row r="1481" spans="1:11" ht="15" customHeight="1">
      <c r="A1481" s="259"/>
      <c r="F1481" s="395"/>
      <c r="G1481" s="395"/>
      <c r="H1481" s="395"/>
      <c r="I1481" s="395"/>
      <c r="J1481" s="422"/>
      <c r="K1481" s="250"/>
    </row>
    <row r="1482" spans="1:11" ht="15" customHeight="1">
      <c r="A1482" s="259"/>
      <c r="F1482" s="395"/>
      <c r="G1482" s="395"/>
      <c r="H1482" s="395"/>
      <c r="I1482" s="395"/>
      <c r="J1482" s="422"/>
      <c r="K1482" s="250"/>
    </row>
    <row r="1483" spans="1:11" ht="15" customHeight="1">
      <c r="A1483" s="259"/>
      <c r="F1483" s="395"/>
      <c r="G1483" s="395"/>
      <c r="H1483" s="395"/>
      <c r="I1483" s="395"/>
      <c r="J1483" s="422"/>
      <c r="K1483" s="250"/>
    </row>
    <row r="1484" spans="1:11" ht="15" customHeight="1">
      <c r="A1484" s="259"/>
      <c r="F1484" s="395"/>
      <c r="G1484" s="395"/>
      <c r="H1484" s="395"/>
      <c r="I1484" s="395"/>
      <c r="J1484" s="422"/>
      <c r="K1484" s="250"/>
    </row>
    <row r="1485" spans="1:11" ht="15" customHeight="1">
      <c r="A1485" s="259"/>
      <c r="F1485" s="395"/>
      <c r="G1485" s="395"/>
      <c r="H1485" s="395"/>
      <c r="I1485" s="395"/>
      <c r="J1485" s="422"/>
      <c r="K1485" s="250"/>
    </row>
    <row r="1486" spans="1:11" ht="15" customHeight="1">
      <c r="J1486" s="422"/>
      <c r="K1486" s="250"/>
    </row>
    <row r="1487" spans="1:11" ht="15" customHeight="1">
      <c r="J1487" s="422"/>
      <c r="K1487" s="250"/>
    </row>
    <row r="1488" spans="1:11" ht="15" customHeight="1">
      <c r="J1488" s="422"/>
      <c r="K1488" s="250"/>
    </row>
    <row r="1489" spans="1:11" ht="15" customHeight="1">
      <c r="J1489" s="422"/>
      <c r="K1489" s="250"/>
    </row>
    <row r="1490" spans="1:11" ht="15" customHeight="1">
      <c r="A1490" s="259"/>
      <c r="B1490" s="259"/>
      <c r="C1490" s="425"/>
      <c r="D1490" s="425"/>
      <c r="E1490" s="408"/>
      <c r="F1490" s="395"/>
      <c r="G1490" s="395"/>
      <c r="H1490" s="395"/>
      <c r="I1490" s="395"/>
      <c r="J1490" s="422"/>
      <c r="K1490" s="250"/>
    </row>
    <row r="1491" spans="1:11" ht="15" customHeight="1">
      <c r="A1491" s="259"/>
      <c r="B1491" s="259"/>
      <c r="C1491" s="425"/>
      <c r="D1491" s="425"/>
      <c r="E1491" s="408"/>
      <c r="F1491" s="395"/>
      <c r="G1491" s="395"/>
      <c r="H1491" s="395"/>
      <c r="I1491" s="395"/>
      <c r="J1491" s="422"/>
      <c r="K1491" s="250"/>
    </row>
    <row r="1492" spans="1:11" ht="15" customHeight="1">
      <c r="A1492" s="259"/>
      <c r="F1492" s="395"/>
      <c r="G1492" s="395"/>
      <c r="H1492" s="395"/>
      <c r="I1492" s="395"/>
      <c r="J1492" s="422"/>
      <c r="K1492" s="250"/>
    </row>
    <row r="1493" spans="1:11" ht="15" customHeight="1">
      <c r="A1493" s="259"/>
      <c r="F1493" s="395"/>
      <c r="G1493" s="395"/>
      <c r="H1493" s="395"/>
      <c r="I1493" s="395"/>
      <c r="J1493" s="422"/>
      <c r="K1493" s="250"/>
    </row>
    <row r="1494" spans="1:11" ht="15" customHeight="1">
      <c r="A1494" s="259"/>
      <c r="E1494" s="408"/>
      <c r="F1494" s="395"/>
      <c r="G1494" s="395"/>
      <c r="H1494" s="395"/>
      <c r="I1494" s="395"/>
      <c r="J1494" s="422"/>
      <c r="K1494" s="250"/>
    </row>
    <row r="1495" spans="1:11" ht="15" customHeight="1">
      <c r="A1495" s="429"/>
      <c r="B1495" s="407"/>
      <c r="C1495" s="425"/>
      <c r="D1495" s="425"/>
      <c r="E1495" s="408"/>
      <c r="F1495" s="395"/>
      <c r="G1495" s="395"/>
      <c r="H1495" s="395"/>
      <c r="J1495" s="422"/>
      <c r="K1495" s="250"/>
    </row>
    <row r="1496" spans="1:11" ht="15" customHeight="1">
      <c r="A1496" s="429"/>
      <c r="B1496" s="407"/>
      <c r="C1496" s="425"/>
      <c r="D1496" s="425"/>
      <c r="E1496" s="408"/>
      <c r="F1496" s="395"/>
      <c r="G1496" s="395"/>
      <c r="H1496" s="395"/>
      <c r="J1496" s="422"/>
      <c r="K1496" s="250"/>
    </row>
    <row r="1497" spans="1:11" ht="15" customHeight="1">
      <c r="A1497" s="429"/>
      <c r="B1497" s="407"/>
      <c r="C1497" s="425"/>
      <c r="D1497" s="425"/>
      <c r="E1497" s="408"/>
      <c r="F1497" s="395"/>
      <c r="G1497" s="395"/>
      <c r="H1497" s="395"/>
      <c r="J1497" s="422"/>
      <c r="K1497" s="250"/>
    </row>
    <row r="1498" spans="1:11" ht="15" customHeight="1">
      <c r="A1498" s="429"/>
      <c r="B1498" s="407"/>
      <c r="C1498" s="425"/>
      <c r="D1498" s="425"/>
      <c r="E1498" s="408"/>
      <c r="F1498" s="395"/>
      <c r="G1498" s="395"/>
      <c r="H1498" s="395"/>
      <c r="J1498" s="422"/>
      <c r="K1498" s="250"/>
    </row>
    <row r="1499" spans="1:11" ht="15" customHeight="1">
      <c r="J1499" s="422"/>
      <c r="K1499" s="250"/>
    </row>
    <row r="1500" spans="1:11" ht="15" customHeight="1">
      <c r="C1500" s="425"/>
      <c r="D1500" s="425"/>
      <c r="J1500" s="422"/>
      <c r="K1500" s="250"/>
    </row>
    <row r="1501" spans="1:11" ht="15" customHeight="1">
      <c r="A1501" s="259"/>
      <c r="B1501" s="259"/>
      <c r="C1501" s="425"/>
      <c r="D1501" s="425"/>
      <c r="E1501" s="408"/>
      <c r="F1501" s="395"/>
      <c r="G1501" s="395"/>
      <c r="H1501" s="395"/>
      <c r="J1501" s="422"/>
      <c r="K1501" s="250"/>
    </row>
    <row r="1502" spans="1:11" ht="15" customHeight="1">
      <c r="J1502" s="422"/>
      <c r="K1502" s="250"/>
    </row>
    <row r="1503" spans="1:11" ht="15" customHeight="1">
      <c r="J1503" s="422"/>
      <c r="K1503" s="250"/>
    </row>
    <row r="1504" spans="1:11" ht="15" customHeight="1">
      <c r="J1504" s="422"/>
      <c r="K1504" s="250"/>
    </row>
    <row r="1505" spans="1:11" ht="15" customHeight="1">
      <c r="J1505" s="422"/>
      <c r="K1505" s="250"/>
    </row>
    <row r="1506" spans="1:11" ht="15" customHeight="1">
      <c r="J1506" s="422"/>
      <c r="K1506" s="250"/>
    </row>
    <row r="1507" spans="1:11" ht="15" customHeight="1">
      <c r="J1507" s="422"/>
      <c r="K1507" s="250"/>
    </row>
    <row r="1508" spans="1:11" ht="15" customHeight="1">
      <c r="A1508" s="259"/>
      <c r="B1508" s="259"/>
      <c r="C1508" s="425"/>
      <c r="D1508" s="425"/>
      <c r="E1508" s="408"/>
      <c r="F1508" s="395"/>
      <c r="G1508" s="395"/>
      <c r="H1508" s="395"/>
      <c r="I1508" s="395"/>
      <c r="J1508" s="422"/>
      <c r="K1508" s="250"/>
    </row>
    <row r="1509" spans="1:11" ht="15" customHeight="1">
      <c r="A1509" s="259"/>
      <c r="B1509" s="259"/>
      <c r="C1509" s="425"/>
      <c r="D1509" s="425"/>
      <c r="E1509" s="408"/>
      <c r="F1509" s="395"/>
      <c r="G1509" s="395"/>
      <c r="H1509" s="395"/>
      <c r="I1509" s="395"/>
      <c r="J1509" s="422"/>
      <c r="K1509" s="250"/>
    </row>
    <row r="1510" spans="1:11" ht="15" customHeight="1">
      <c r="A1510" s="259"/>
      <c r="B1510" s="259"/>
      <c r="C1510" s="425"/>
      <c r="D1510" s="425"/>
      <c r="E1510" s="408"/>
      <c r="F1510" s="395"/>
      <c r="G1510" s="395"/>
      <c r="H1510" s="395"/>
      <c r="I1510" s="395"/>
      <c r="J1510" s="422"/>
      <c r="K1510" s="250"/>
    </row>
    <row r="1511" spans="1:11" ht="15" customHeight="1">
      <c r="A1511" s="259"/>
      <c r="B1511" s="259"/>
      <c r="C1511" s="425"/>
      <c r="D1511" s="425"/>
      <c r="E1511" s="408"/>
      <c r="F1511" s="395"/>
      <c r="G1511" s="395"/>
      <c r="H1511" s="395"/>
      <c r="I1511" s="395"/>
      <c r="J1511" s="422"/>
      <c r="K1511" s="250"/>
    </row>
    <row r="1512" spans="1:11" ht="15" customHeight="1">
      <c r="J1512" s="422"/>
      <c r="K1512" s="250"/>
    </row>
    <row r="1513" spans="1:11" ht="15" customHeight="1">
      <c r="A1513" s="259"/>
      <c r="J1513" s="422"/>
      <c r="K1513" s="250"/>
    </row>
    <row r="1514" spans="1:11" ht="15" customHeight="1">
      <c r="J1514" s="422"/>
      <c r="K1514" s="250"/>
    </row>
    <row r="1515" spans="1:11" ht="15" customHeight="1">
      <c r="C1515" s="425"/>
      <c r="D1515" s="425"/>
      <c r="J1515" s="422"/>
      <c r="K1515" s="250"/>
    </row>
    <row r="1516" spans="1:11" ht="15" customHeight="1">
      <c r="C1516" s="425"/>
      <c r="D1516" s="425"/>
      <c r="J1516" s="422"/>
      <c r="K1516" s="250"/>
    </row>
    <row r="1517" spans="1:11" ht="15" customHeight="1">
      <c r="J1517" s="422"/>
      <c r="K1517" s="250"/>
    </row>
    <row r="1518" spans="1:11" ht="15" customHeight="1">
      <c r="J1518" s="422"/>
      <c r="K1518" s="250"/>
    </row>
    <row r="1519" spans="1:11" ht="15" customHeight="1">
      <c r="J1519" s="422"/>
      <c r="K1519" s="250"/>
    </row>
    <row r="1520" spans="1:11" ht="15" customHeight="1">
      <c r="J1520" s="422"/>
      <c r="K1520" s="250"/>
    </row>
    <row r="1521" spans="1:11" ht="15" customHeight="1">
      <c r="J1521" s="422"/>
      <c r="K1521" s="250"/>
    </row>
    <row r="1522" spans="1:11" ht="15" customHeight="1">
      <c r="J1522" s="422"/>
      <c r="K1522" s="250"/>
    </row>
    <row r="1523" spans="1:11" ht="15" customHeight="1">
      <c r="A1523" s="259"/>
      <c r="F1523" s="395"/>
      <c r="G1523" s="395"/>
      <c r="H1523" s="395"/>
      <c r="I1523" s="395"/>
      <c r="J1523" s="422"/>
      <c r="K1523" s="250"/>
    </row>
    <row r="1524" spans="1:11" ht="15" customHeight="1">
      <c r="A1524" s="259"/>
      <c r="F1524" s="395"/>
      <c r="G1524" s="395"/>
      <c r="H1524" s="395"/>
      <c r="I1524" s="395"/>
      <c r="J1524" s="422"/>
      <c r="K1524" s="250"/>
    </row>
    <row r="1525" spans="1:11" ht="15" customHeight="1">
      <c r="A1525" s="259"/>
      <c r="F1525" s="395"/>
      <c r="G1525" s="395"/>
      <c r="H1525" s="395"/>
      <c r="I1525" s="395"/>
      <c r="J1525" s="422"/>
      <c r="K1525" s="250"/>
    </row>
    <row r="1526" spans="1:11" ht="15" customHeight="1">
      <c r="A1526" s="259"/>
      <c r="F1526" s="395"/>
      <c r="G1526" s="395"/>
      <c r="H1526" s="395"/>
      <c r="I1526" s="395"/>
      <c r="J1526" s="422"/>
      <c r="K1526" s="250"/>
    </row>
    <row r="1527" spans="1:11" ht="15" customHeight="1">
      <c r="J1527" s="422"/>
      <c r="K1527" s="250"/>
    </row>
    <row r="1528" spans="1:11" ht="15" customHeight="1">
      <c r="A1528" s="259"/>
      <c r="J1528" s="422"/>
      <c r="K1528" s="250"/>
    </row>
    <row r="1529" spans="1:11" ht="15" customHeight="1">
      <c r="J1529" s="422"/>
      <c r="K1529" s="250"/>
    </row>
    <row r="1530" spans="1:11" ht="15" customHeight="1">
      <c r="J1530" s="422"/>
      <c r="K1530" s="250"/>
    </row>
    <row r="1531" spans="1:11" ht="15" customHeight="1">
      <c r="J1531" s="422"/>
      <c r="K1531" s="250"/>
    </row>
    <row r="1532" spans="1:11" ht="15" customHeight="1">
      <c r="J1532" s="422"/>
      <c r="K1532" s="250"/>
    </row>
    <row r="1533" spans="1:11" ht="15" customHeight="1">
      <c r="A1533" s="259"/>
      <c r="F1533" s="395"/>
      <c r="G1533" s="395"/>
      <c r="H1533" s="395"/>
      <c r="I1533" s="395"/>
      <c r="J1533" s="422"/>
      <c r="K1533" s="250"/>
    </row>
    <row r="1534" spans="1:11" ht="15" customHeight="1">
      <c r="J1534" s="422"/>
      <c r="K1534" s="250"/>
    </row>
    <row r="1535" spans="1:11" ht="15" customHeight="1">
      <c r="A1535" s="259"/>
      <c r="J1535" s="422"/>
      <c r="K1535" s="250"/>
    </row>
    <row r="1536" spans="1:11" ht="15" customHeight="1">
      <c r="J1536" s="422"/>
      <c r="K1536" s="250"/>
    </row>
    <row r="1537" spans="1:11" ht="15" customHeight="1">
      <c r="A1537" s="259"/>
      <c r="B1537" s="259"/>
      <c r="C1537" s="425"/>
      <c r="D1537" s="425"/>
      <c r="E1537" s="408"/>
      <c r="F1537" s="395"/>
      <c r="G1537" s="395"/>
      <c r="H1537" s="395"/>
      <c r="I1537" s="395"/>
      <c r="J1537" s="422"/>
      <c r="K1537" s="250"/>
    </row>
    <row r="1538" spans="1:11" ht="15" customHeight="1">
      <c r="J1538" s="422"/>
      <c r="K1538" s="250"/>
    </row>
    <row r="1539" spans="1:11" ht="15" customHeight="1">
      <c r="A1539" s="259"/>
      <c r="F1539" s="395"/>
      <c r="G1539" s="395"/>
      <c r="H1539" s="395"/>
      <c r="I1539" s="395"/>
      <c r="J1539" s="422"/>
      <c r="K1539" s="250"/>
    </row>
    <row r="1540" spans="1:11" ht="15" customHeight="1">
      <c r="A1540" s="259"/>
      <c r="F1540" s="395"/>
      <c r="G1540" s="395"/>
      <c r="H1540" s="395"/>
      <c r="I1540" s="395"/>
      <c r="J1540" s="422"/>
      <c r="K1540" s="250"/>
    </row>
    <row r="1541" spans="1:11" ht="15" customHeight="1">
      <c r="J1541" s="422"/>
      <c r="K1541" s="250"/>
    </row>
    <row r="1542" spans="1:11" ht="15" customHeight="1">
      <c r="J1542" s="422"/>
      <c r="K1542" s="250"/>
    </row>
    <row r="1543" spans="1:11" ht="15" customHeight="1">
      <c r="J1543" s="422"/>
      <c r="K1543" s="250"/>
    </row>
    <row r="1544" spans="1:11" ht="15" customHeight="1">
      <c r="J1544" s="422"/>
      <c r="K1544" s="250"/>
    </row>
    <row r="1545" spans="1:11" ht="15" customHeight="1">
      <c r="J1545" s="422"/>
      <c r="K1545" s="250"/>
    </row>
    <row r="1546" spans="1:11" ht="15" customHeight="1"/>
    <row r="1547" spans="1:11" ht="15" customHeight="1"/>
    <row r="1548" spans="1:11" ht="15" customHeight="1"/>
    <row r="1549" spans="1:11" ht="15" customHeight="1">
      <c r="C1549" s="425"/>
      <c r="D1549" s="425"/>
    </row>
    <row r="1550" spans="1:11" ht="15" customHeight="1">
      <c r="A1550" s="259"/>
    </row>
    <row r="1551" spans="1:11" ht="15" customHeight="1"/>
    <row r="1552" spans="1:11" ht="15" customHeight="1"/>
    <row r="1553" spans="1:11" ht="15" customHeight="1"/>
    <row r="1554" spans="1:11" ht="15" customHeight="1"/>
    <row r="1555" spans="1:11" ht="15" customHeight="1"/>
    <row r="1556" spans="1:11" ht="15" customHeight="1"/>
    <row r="1557" spans="1:11" ht="15" customHeight="1">
      <c r="A1557" s="259"/>
      <c r="B1557" s="259"/>
      <c r="C1557" s="425"/>
      <c r="D1557" s="425"/>
      <c r="E1557" s="408"/>
      <c r="F1557" s="395"/>
      <c r="G1557" s="395"/>
      <c r="H1557" s="395"/>
      <c r="I1557" s="395"/>
    </row>
    <row r="1558" spans="1:11" ht="15" customHeight="1">
      <c r="A1558" s="259"/>
      <c r="B1558" s="259"/>
      <c r="C1558" s="425"/>
      <c r="D1558" s="425"/>
      <c r="E1558" s="408"/>
      <c r="F1558" s="395"/>
      <c r="G1558" s="395"/>
      <c r="H1558" s="395"/>
      <c r="I1558" s="395"/>
      <c r="J1558" s="395"/>
      <c r="K1558" s="410"/>
    </row>
    <row r="1559" spans="1:11" ht="15" customHeight="1">
      <c r="A1559" s="259"/>
      <c r="B1559" s="259"/>
      <c r="C1559" s="425"/>
      <c r="D1559" s="425"/>
      <c r="E1559" s="408"/>
      <c r="F1559" s="395"/>
      <c r="G1559" s="395"/>
      <c r="H1559" s="395"/>
      <c r="I1559" s="395"/>
      <c r="J1559" s="395"/>
      <c r="K1559" s="410"/>
    </row>
    <row r="1560" spans="1:11" ht="15" customHeight="1">
      <c r="A1560" s="259"/>
      <c r="B1560" s="259"/>
      <c r="C1560" s="425"/>
      <c r="D1560" s="425"/>
      <c r="E1560" s="408"/>
      <c r="F1560" s="395"/>
      <c r="G1560" s="395"/>
      <c r="H1560" s="395"/>
      <c r="I1560" s="395"/>
      <c r="J1560" s="395"/>
      <c r="K1560" s="410"/>
    </row>
    <row r="1561" spans="1:11" ht="15" customHeight="1"/>
    <row r="1562" spans="1:11" ht="15" customHeight="1">
      <c r="A1562" s="259"/>
      <c r="J1562" s="422"/>
      <c r="K1562" s="250"/>
    </row>
    <row r="1563" spans="1:11" ht="15" customHeight="1">
      <c r="J1563" s="422"/>
      <c r="K1563" s="250"/>
    </row>
    <row r="1564" spans="1:11" ht="15" customHeight="1">
      <c r="J1564" s="422"/>
      <c r="K1564" s="250"/>
    </row>
    <row r="1565" spans="1:11" ht="15" customHeight="1">
      <c r="J1565" s="422"/>
      <c r="K1565" s="250"/>
    </row>
    <row r="1566" spans="1:11" ht="15" customHeight="1">
      <c r="J1566" s="422"/>
      <c r="K1566" s="250"/>
    </row>
    <row r="1567" spans="1:11" ht="15" customHeight="1">
      <c r="J1567" s="422"/>
      <c r="K1567" s="250"/>
    </row>
    <row r="1568" spans="1:11" ht="15" customHeight="1">
      <c r="J1568" s="422"/>
      <c r="K1568" s="250"/>
    </row>
    <row r="1569" spans="1:11" ht="15" customHeight="1">
      <c r="J1569" s="422"/>
      <c r="K1569" s="250"/>
    </row>
    <row r="1570" spans="1:11" ht="15" customHeight="1">
      <c r="J1570" s="422"/>
      <c r="K1570" s="250"/>
    </row>
    <row r="1571" spans="1:11" ht="15" customHeight="1">
      <c r="A1571" s="259"/>
      <c r="F1571" s="395"/>
      <c r="G1571" s="395"/>
      <c r="H1571" s="395"/>
      <c r="I1571" s="395"/>
      <c r="J1571" s="422"/>
      <c r="K1571" s="250"/>
    </row>
    <row r="1572" spans="1:11" ht="15" customHeight="1">
      <c r="A1572" s="259"/>
      <c r="F1572" s="395"/>
      <c r="G1572" s="395"/>
      <c r="H1572" s="395"/>
      <c r="I1572" s="395"/>
      <c r="J1572" s="422"/>
      <c r="K1572" s="250"/>
    </row>
    <row r="1573" spans="1:11" ht="15" customHeight="1">
      <c r="A1573" s="259"/>
      <c r="F1573" s="395"/>
      <c r="G1573" s="395"/>
      <c r="H1573" s="395"/>
      <c r="I1573" s="395"/>
      <c r="J1573" s="422"/>
      <c r="K1573" s="250"/>
    </row>
    <row r="1574" spans="1:11" ht="15" customHeight="1">
      <c r="A1574" s="259"/>
      <c r="F1574" s="395"/>
      <c r="G1574" s="395"/>
      <c r="H1574" s="395"/>
      <c r="I1574" s="395"/>
      <c r="J1574" s="422"/>
      <c r="K1574" s="250"/>
    </row>
    <row r="1575" spans="1:11" ht="15" customHeight="1">
      <c r="J1575" s="422"/>
      <c r="K1575" s="250"/>
    </row>
    <row r="1576" spans="1:11" ht="15" customHeight="1">
      <c r="A1576" s="259"/>
      <c r="J1576" s="422"/>
      <c r="K1576" s="250"/>
    </row>
    <row r="1577" spans="1:11" ht="15" customHeight="1">
      <c r="J1577" s="422"/>
      <c r="K1577" s="250"/>
    </row>
    <row r="1578" spans="1:11" ht="15" customHeight="1">
      <c r="J1578" s="422"/>
      <c r="K1578" s="250"/>
    </row>
    <row r="1579" spans="1:11" ht="15" customHeight="1">
      <c r="J1579" s="422"/>
      <c r="K1579" s="250"/>
    </row>
    <row r="1580" spans="1:11" ht="15" customHeight="1">
      <c r="A1580" s="259"/>
      <c r="F1580" s="395"/>
      <c r="G1580" s="395"/>
      <c r="H1580" s="395"/>
      <c r="I1580" s="395"/>
      <c r="J1580" s="422"/>
      <c r="K1580" s="250"/>
    </row>
    <row r="1581" spans="1:11" ht="15" customHeight="1">
      <c r="J1581" s="422"/>
      <c r="K1581" s="250"/>
    </row>
    <row r="1582" spans="1:11" ht="15" customHeight="1">
      <c r="J1582" s="422"/>
      <c r="K1582" s="250"/>
    </row>
    <row r="1583" spans="1:11" ht="15" customHeight="1">
      <c r="J1583" s="422"/>
      <c r="K1583" s="250"/>
    </row>
    <row r="1584" spans="1:11" ht="15" customHeight="1">
      <c r="A1584" s="259"/>
      <c r="B1584" s="259"/>
      <c r="C1584" s="425"/>
      <c r="D1584" s="425"/>
      <c r="E1584" s="408"/>
      <c r="F1584" s="395"/>
      <c r="G1584" s="395"/>
      <c r="H1584" s="395"/>
      <c r="I1584" s="395"/>
      <c r="J1584" s="422"/>
      <c r="K1584" s="250"/>
    </row>
    <row r="1585" spans="1:11" ht="15" customHeight="1">
      <c r="J1585" s="422"/>
      <c r="K1585" s="250"/>
    </row>
    <row r="1586" spans="1:11" ht="15" customHeight="1">
      <c r="J1586" s="422"/>
      <c r="K1586" s="250"/>
    </row>
    <row r="1587" spans="1:11" ht="15" customHeight="1">
      <c r="A1587" s="259"/>
      <c r="F1587" s="395"/>
      <c r="G1587" s="395"/>
      <c r="H1587" s="395"/>
      <c r="I1587" s="395"/>
      <c r="J1587" s="422"/>
      <c r="K1587" s="250"/>
    </row>
    <row r="1588" spans="1:11" ht="15" customHeight="1">
      <c r="J1588" s="422"/>
      <c r="K1588" s="250"/>
    </row>
    <row r="1589" spans="1:11" ht="15" customHeight="1">
      <c r="A1589" s="259"/>
      <c r="B1589" s="259"/>
      <c r="J1589" s="422"/>
      <c r="K1589" s="250"/>
    </row>
    <row r="1590" spans="1:11" ht="15" customHeight="1">
      <c r="J1590" s="422"/>
      <c r="K1590" s="250"/>
    </row>
    <row r="1591" spans="1:11" ht="15" customHeight="1">
      <c r="J1591" s="422"/>
      <c r="K1591" s="250"/>
    </row>
    <row r="1592" spans="1:11" ht="15" customHeight="1">
      <c r="J1592" s="422"/>
      <c r="K1592" s="250"/>
    </row>
    <row r="1593" spans="1:11" ht="15" customHeight="1">
      <c r="A1593" s="259"/>
      <c r="B1593" s="259"/>
      <c r="C1593" s="425"/>
      <c r="D1593" s="425"/>
      <c r="E1593" s="408"/>
      <c r="F1593" s="395"/>
      <c r="G1593" s="395"/>
      <c r="H1593" s="395"/>
      <c r="I1593" s="395"/>
      <c r="J1593" s="422"/>
      <c r="K1593" s="250"/>
    </row>
    <row r="1594" spans="1:11" ht="15" customHeight="1">
      <c r="A1594" s="259"/>
      <c r="B1594" s="259"/>
      <c r="C1594" s="425"/>
      <c r="D1594" s="425"/>
      <c r="E1594" s="408"/>
      <c r="F1594" s="395"/>
      <c r="G1594" s="395"/>
      <c r="H1594" s="395"/>
      <c r="I1594" s="395"/>
    </row>
    <row r="1595" spans="1:11" ht="15" customHeight="1">
      <c r="A1595" s="259"/>
      <c r="B1595" s="259"/>
      <c r="C1595" s="425"/>
      <c r="D1595" s="425"/>
      <c r="E1595" s="408"/>
      <c r="F1595" s="395"/>
      <c r="G1595" s="395"/>
      <c r="H1595" s="395"/>
      <c r="I1595" s="395"/>
    </row>
    <row r="1596" spans="1:11" ht="15" customHeight="1">
      <c r="A1596" s="259"/>
      <c r="B1596" s="259"/>
      <c r="C1596" s="425"/>
      <c r="D1596" s="425"/>
      <c r="E1596" s="408"/>
      <c r="F1596" s="395"/>
      <c r="G1596" s="395"/>
      <c r="H1596" s="395"/>
      <c r="I1596" s="395"/>
    </row>
    <row r="1597" spans="1:11" ht="15" customHeight="1"/>
    <row r="1598" spans="1:11" ht="15" customHeight="1">
      <c r="C1598" s="425"/>
      <c r="D1598" s="425"/>
    </row>
    <row r="1599" spans="1:11" ht="15" customHeight="1">
      <c r="A1599" s="259"/>
      <c r="B1599" s="259"/>
    </row>
    <row r="1600" spans="1:11" ht="15" customHeight="1"/>
    <row r="1601" spans="1:11" ht="15" customHeight="1"/>
    <row r="1602" spans="1:11" ht="15" customHeight="1"/>
    <row r="1603" spans="1:11" ht="15" customHeight="1"/>
    <row r="1604" spans="1:11" ht="15" customHeight="1"/>
    <row r="1605" spans="1:11" ht="15" customHeight="1"/>
    <row r="1606" spans="1:11" ht="15" customHeight="1"/>
    <row r="1607" spans="1:11" ht="15" customHeight="1">
      <c r="A1607" s="259"/>
      <c r="B1607" s="259"/>
      <c r="C1607" s="425"/>
      <c r="D1607" s="425"/>
      <c r="E1607" s="408"/>
      <c r="F1607" s="395"/>
      <c r="G1607" s="395"/>
      <c r="H1607" s="395"/>
      <c r="I1607" s="395"/>
      <c r="J1607" s="395"/>
      <c r="K1607" s="410"/>
    </row>
    <row r="1608" spans="1:11" ht="15" customHeight="1">
      <c r="A1608" s="259"/>
      <c r="B1608" s="259"/>
      <c r="C1608" s="425"/>
      <c r="D1608" s="425"/>
      <c r="E1608" s="408"/>
      <c r="F1608" s="395"/>
      <c r="G1608" s="395"/>
      <c r="H1608" s="395"/>
      <c r="I1608" s="395"/>
      <c r="J1608" s="395"/>
      <c r="K1608" s="410"/>
    </row>
    <row r="1609" spans="1:11" ht="15" customHeight="1">
      <c r="A1609" s="259"/>
      <c r="B1609" s="259"/>
      <c r="C1609" s="425"/>
      <c r="D1609" s="425"/>
      <c r="E1609" s="408"/>
      <c r="F1609" s="395"/>
      <c r="G1609" s="395"/>
      <c r="H1609" s="395"/>
      <c r="I1609" s="395"/>
      <c r="J1609" s="395"/>
      <c r="K1609" s="410"/>
    </row>
    <row r="1610" spans="1:11" ht="15" customHeight="1">
      <c r="J1610" s="422"/>
      <c r="K1610" s="250"/>
    </row>
    <row r="1611" spans="1:11" ht="15" customHeight="1">
      <c r="A1611" s="259"/>
      <c r="J1611" s="422"/>
      <c r="K1611" s="250"/>
    </row>
    <row r="1612" spans="1:11" ht="15" customHeight="1">
      <c r="J1612" s="422"/>
      <c r="K1612" s="250"/>
    </row>
    <row r="1613" spans="1:11" ht="15" customHeight="1">
      <c r="J1613" s="422"/>
      <c r="K1613" s="250"/>
    </row>
    <row r="1614" spans="1:11" ht="15" customHeight="1">
      <c r="J1614" s="422"/>
      <c r="K1614" s="250"/>
    </row>
    <row r="1615" spans="1:11" ht="15" customHeight="1">
      <c r="J1615" s="422"/>
      <c r="K1615" s="250"/>
    </row>
    <row r="1616" spans="1:11" ht="15" customHeight="1">
      <c r="J1616" s="422"/>
      <c r="K1616" s="250"/>
    </row>
    <row r="1617" spans="1:11" ht="15" customHeight="1">
      <c r="J1617" s="422"/>
      <c r="K1617" s="250"/>
    </row>
    <row r="1618" spans="1:11" ht="15" customHeight="1">
      <c r="J1618" s="422"/>
      <c r="K1618" s="250"/>
    </row>
    <row r="1619" spans="1:11" ht="15" customHeight="1">
      <c r="J1619" s="422"/>
      <c r="K1619" s="250"/>
    </row>
    <row r="1620" spans="1:11" ht="15" customHeight="1">
      <c r="J1620" s="422"/>
      <c r="K1620" s="250"/>
    </row>
    <row r="1621" spans="1:11" ht="15" customHeight="1">
      <c r="A1621" s="259"/>
      <c r="F1621" s="395"/>
      <c r="G1621" s="395"/>
      <c r="H1621" s="395"/>
      <c r="I1621" s="395"/>
      <c r="J1621" s="422"/>
      <c r="K1621" s="250"/>
    </row>
    <row r="1622" spans="1:11" ht="15" customHeight="1">
      <c r="A1622" s="259"/>
      <c r="F1622" s="395"/>
      <c r="G1622" s="395"/>
      <c r="H1622" s="395"/>
      <c r="I1622" s="395"/>
      <c r="J1622" s="422"/>
      <c r="K1622" s="250"/>
    </row>
    <row r="1623" spans="1:11" ht="15" customHeight="1">
      <c r="A1623" s="259"/>
      <c r="F1623" s="395"/>
      <c r="G1623" s="395"/>
      <c r="H1623" s="395"/>
      <c r="I1623" s="395"/>
      <c r="J1623" s="422"/>
      <c r="K1623" s="250"/>
    </row>
    <row r="1624" spans="1:11" ht="15" customHeight="1">
      <c r="J1624" s="422"/>
      <c r="K1624" s="250"/>
    </row>
    <row r="1625" spans="1:11" ht="15" customHeight="1">
      <c r="A1625" s="259"/>
      <c r="J1625" s="422"/>
      <c r="K1625" s="250"/>
    </row>
    <row r="1626" spans="1:11" ht="15" customHeight="1">
      <c r="J1626" s="422"/>
      <c r="K1626" s="250"/>
    </row>
    <row r="1627" spans="1:11" ht="15" customHeight="1">
      <c r="J1627" s="422"/>
      <c r="K1627" s="250"/>
    </row>
    <row r="1628" spans="1:11" ht="15" customHeight="1">
      <c r="J1628" s="422"/>
      <c r="K1628" s="250"/>
    </row>
    <row r="1629" spans="1:11" ht="15" customHeight="1">
      <c r="A1629" s="259"/>
      <c r="F1629" s="395"/>
      <c r="G1629" s="395"/>
      <c r="H1629" s="395"/>
      <c r="I1629" s="395"/>
      <c r="J1629" s="422"/>
      <c r="K1629" s="250"/>
    </row>
    <row r="1630" spans="1:11" ht="15" customHeight="1">
      <c r="J1630" s="422"/>
      <c r="K1630" s="250"/>
    </row>
    <row r="1631" spans="1:11" ht="15" customHeight="1">
      <c r="J1631" s="422"/>
      <c r="K1631" s="250"/>
    </row>
    <row r="1632" spans="1:11" ht="15" customHeight="1">
      <c r="J1632" s="422"/>
      <c r="K1632" s="250"/>
    </row>
    <row r="1633" spans="1:11" ht="15" customHeight="1">
      <c r="A1633" s="259"/>
      <c r="F1633" s="395"/>
      <c r="G1633" s="395"/>
      <c r="H1633" s="395"/>
      <c r="I1633" s="395"/>
      <c r="J1633" s="422"/>
      <c r="K1633" s="250"/>
    </row>
    <row r="1634" spans="1:11" ht="15" customHeight="1">
      <c r="J1634" s="422"/>
      <c r="K1634" s="250"/>
    </row>
    <row r="1635" spans="1:11" ht="15" customHeight="1">
      <c r="J1635" s="422"/>
      <c r="K1635" s="250"/>
    </row>
    <row r="1636" spans="1:11" ht="15" customHeight="1">
      <c r="A1636" s="259"/>
      <c r="F1636" s="395"/>
      <c r="G1636" s="395"/>
      <c r="H1636" s="395"/>
      <c r="I1636" s="395"/>
      <c r="J1636" s="422"/>
      <c r="K1636" s="250"/>
    </row>
    <row r="1637" spans="1:11" ht="15" customHeight="1">
      <c r="J1637" s="422"/>
      <c r="K1637" s="250"/>
    </row>
    <row r="1638" spans="1:11" ht="15" customHeight="1">
      <c r="A1638" s="259"/>
      <c r="B1638" s="259"/>
      <c r="J1638" s="422"/>
      <c r="K1638" s="250"/>
    </row>
    <row r="1639" spans="1:11" ht="15" customHeight="1">
      <c r="J1639" s="422"/>
      <c r="K1639" s="250"/>
    </row>
    <row r="1640" spans="1:11" ht="15" customHeight="1">
      <c r="A1640" s="259"/>
      <c r="B1640" s="259"/>
      <c r="C1640" s="425"/>
      <c r="D1640" s="425"/>
      <c r="E1640" s="408"/>
      <c r="F1640" s="395"/>
      <c r="G1640" s="395"/>
      <c r="H1640" s="395"/>
      <c r="I1640" s="395"/>
      <c r="J1640" s="422"/>
      <c r="K1640" s="250"/>
    </row>
    <row r="1641" spans="1:11" ht="15" customHeight="1">
      <c r="J1641" s="422"/>
      <c r="K1641" s="250"/>
    </row>
    <row r="1642" spans="1:11" ht="15" customHeight="1">
      <c r="J1642" s="422"/>
      <c r="K1642" s="250"/>
    </row>
    <row r="1643" spans="1:11" ht="15" customHeight="1">
      <c r="J1643" s="422"/>
      <c r="K1643" s="250"/>
    </row>
    <row r="1644" spans="1:11" ht="15" customHeight="1">
      <c r="J1644" s="422"/>
      <c r="K1644" s="250"/>
    </row>
    <row r="1645" spans="1:11" ht="15" customHeight="1">
      <c r="J1645" s="422"/>
      <c r="K1645" s="250"/>
    </row>
    <row r="1646" spans="1:11" ht="15" customHeight="1">
      <c r="C1646" s="425"/>
      <c r="D1646" s="425"/>
      <c r="J1646" s="422"/>
      <c r="K1646" s="250"/>
    </row>
    <row r="1647" spans="1:11" ht="15" customHeight="1">
      <c r="A1647" s="259"/>
      <c r="B1647" s="259"/>
      <c r="J1647" s="422"/>
      <c r="K1647" s="250"/>
    </row>
    <row r="1648" spans="1:11" ht="15" customHeight="1">
      <c r="J1648" s="422"/>
      <c r="K1648" s="250"/>
    </row>
    <row r="1649" spans="1:11" ht="15" customHeight="1">
      <c r="J1649" s="422"/>
      <c r="K1649" s="250"/>
    </row>
    <row r="1650" spans="1:11" ht="15" customHeight="1">
      <c r="J1650" s="422"/>
      <c r="K1650" s="250"/>
    </row>
    <row r="1651" spans="1:11" ht="15" customHeight="1">
      <c r="J1651" s="422"/>
      <c r="K1651" s="250"/>
    </row>
    <row r="1652" spans="1:11" ht="15" customHeight="1">
      <c r="J1652" s="422"/>
      <c r="K1652" s="250"/>
    </row>
    <row r="1653" spans="1:11" ht="15" customHeight="1">
      <c r="J1653" s="422"/>
      <c r="K1653" s="250"/>
    </row>
    <row r="1654" spans="1:11" ht="15" customHeight="1">
      <c r="J1654" s="422"/>
      <c r="K1654" s="250"/>
    </row>
    <row r="1655" spans="1:11" ht="15" customHeight="1">
      <c r="J1655" s="422"/>
      <c r="K1655" s="250"/>
    </row>
    <row r="1656" spans="1:11" ht="15" customHeight="1">
      <c r="J1656" s="422"/>
      <c r="K1656" s="250"/>
    </row>
    <row r="1657" spans="1:11" ht="15" customHeight="1">
      <c r="A1657" s="259"/>
      <c r="B1657" s="259"/>
      <c r="C1657" s="425"/>
      <c r="D1657" s="425"/>
      <c r="E1657" s="408"/>
      <c r="F1657" s="395"/>
      <c r="G1657" s="395"/>
      <c r="H1657" s="395"/>
      <c r="I1657" s="395"/>
      <c r="J1657" s="422"/>
      <c r="K1657" s="250"/>
    </row>
    <row r="1658" spans="1:11" ht="15" customHeight="1">
      <c r="A1658" s="259"/>
      <c r="B1658" s="259"/>
      <c r="C1658" s="425"/>
      <c r="D1658" s="425"/>
      <c r="E1658" s="408"/>
      <c r="F1658" s="395"/>
      <c r="G1658" s="395"/>
      <c r="H1658" s="395"/>
      <c r="I1658" s="395"/>
      <c r="J1658" s="422"/>
      <c r="K1658" s="250"/>
    </row>
    <row r="1659" spans="1:11" ht="15" customHeight="1">
      <c r="A1659" s="259"/>
      <c r="B1659" s="259"/>
      <c r="C1659" s="425"/>
      <c r="D1659" s="425"/>
      <c r="E1659" s="408"/>
      <c r="F1659" s="395"/>
      <c r="G1659" s="395"/>
      <c r="H1659" s="395"/>
      <c r="I1659" s="395"/>
      <c r="J1659" s="422"/>
      <c r="K1659" s="250"/>
    </row>
    <row r="1660" spans="1:11" ht="15" customHeight="1">
      <c r="A1660" s="259"/>
      <c r="B1660" s="259"/>
      <c r="C1660" s="425"/>
      <c r="D1660" s="425"/>
      <c r="E1660" s="408"/>
      <c r="F1660" s="395"/>
      <c r="G1660" s="395"/>
      <c r="H1660" s="395"/>
      <c r="I1660" s="395"/>
      <c r="J1660" s="422"/>
      <c r="K1660" s="250"/>
    </row>
    <row r="1661" spans="1:11" ht="15" customHeight="1">
      <c r="J1661" s="422"/>
      <c r="K1661" s="250"/>
    </row>
    <row r="1662" spans="1:11" ht="15" customHeight="1">
      <c r="A1662" s="259"/>
      <c r="J1662" s="422"/>
      <c r="K1662" s="250"/>
    </row>
    <row r="1663" spans="1:11" ht="15" customHeight="1">
      <c r="J1663" s="422"/>
      <c r="K1663" s="250"/>
    </row>
    <row r="1664" spans="1:11" ht="15" customHeight="1">
      <c r="C1664" s="425"/>
      <c r="D1664" s="425"/>
      <c r="J1664" s="422"/>
      <c r="K1664" s="250"/>
    </row>
    <row r="1665" spans="1:11" ht="15" customHeight="1">
      <c r="C1665" s="425"/>
      <c r="D1665" s="425"/>
      <c r="J1665" s="422"/>
      <c r="K1665" s="250"/>
    </row>
    <row r="1666" spans="1:11" ht="15" customHeight="1">
      <c r="J1666" s="422"/>
      <c r="K1666" s="250"/>
    </row>
    <row r="1667" spans="1:11" ht="15" customHeight="1">
      <c r="J1667" s="422"/>
      <c r="K1667" s="250"/>
    </row>
    <row r="1668" spans="1:11" ht="15" customHeight="1">
      <c r="J1668" s="422"/>
      <c r="K1668" s="250"/>
    </row>
    <row r="1669" spans="1:11" ht="15" customHeight="1">
      <c r="J1669" s="422"/>
      <c r="K1669" s="250"/>
    </row>
    <row r="1670" spans="1:11" ht="15" customHeight="1">
      <c r="J1670" s="422"/>
      <c r="K1670" s="250"/>
    </row>
    <row r="1671" spans="1:11" ht="15" customHeight="1">
      <c r="J1671" s="422"/>
      <c r="K1671" s="250"/>
    </row>
    <row r="1672" spans="1:11" ht="15" customHeight="1">
      <c r="A1672" s="259"/>
      <c r="F1672" s="395"/>
      <c r="G1672" s="395"/>
      <c r="H1672" s="395"/>
      <c r="I1672" s="395"/>
      <c r="J1672" s="422"/>
      <c r="K1672" s="250"/>
    </row>
    <row r="1673" spans="1:11" ht="15" customHeight="1">
      <c r="A1673" s="259"/>
      <c r="F1673" s="395"/>
      <c r="G1673" s="395"/>
      <c r="H1673" s="395"/>
      <c r="I1673" s="395"/>
      <c r="J1673" s="422"/>
      <c r="K1673" s="250"/>
    </row>
    <row r="1674" spans="1:11" ht="15" customHeight="1">
      <c r="A1674" s="259"/>
      <c r="F1674" s="395"/>
      <c r="G1674" s="395"/>
      <c r="H1674" s="395"/>
      <c r="I1674" s="395"/>
      <c r="J1674" s="422"/>
      <c r="K1674" s="250"/>
    </row>
    <row r="1675" spans="1:11" ht="15" customHeight="1">
      <c r="A1675" s="259"/>
      <c r="F1675" s="395"/>
      <c r="G1675" s="395"/>
      <c r="H1675" s="395"/>
      <c r="I1675" s="395"/>
      <c r="J1675" s="422"/>
      <c r="K1675" s="250"/>
    </row>
    <row r="1676" spans="1:11" ht="15" customHeight="1">
      <c r="J1676" s="422"/>
      <c r="K1676" s="250"/>
    </row>
    <row r="1677" spans="1:11" ht="15" customHeight="1">
      <c r="A1677" s="259"/>
      <c r="J1677" s="422"/>
      <c r="K1677" s="250"/>
    </row>
    <row r="1678" spans="1:11" ht="15" customHeight="1">
      <c r="J1678" s="422"/>
      <c r="K1678" s="250"/>
    </row>
    <row r="1679" spans="1:11" ht="15" customHeight="1">
      <c r="J1679" s="422"/>
      <c r="K1679" s="250"/>
    </row>
    <row r="1680" spans="1:11" ht="15" customHeight="1">
      <c r="J1680" s="422"/>
      <c r="K1680" s="250"/>
    </row>
    <row r="1681" spans="1:11" ht="15" customHeight="1">
      <c r="J1681" s="422"/>
      <c r="K1681" s="250"/>
    </row>
    <row r="1682" spans="1:11" ht="15" customHeight="1">
      <c r="A1682" s="259"/>
      <c r="F1682" s="395"/>
      <c r="G1682" s="395"/>
      <c r="H1682" s="395"/>
      <c r="I1682" s="395"/>
      <c r="J1682" s="422"/>
      <c r="K1682" s="250"/>
    </row>
    <row r="1683" spans="1:11" ht="15" customHeight="1">
      <c r="J1683" s="422"/>
      <c r="K1683" s="250"/>
    </row>
    <row r="1684" spans="1:11" ht="15" customHeight="1">
      <c r="A1684" s="259"/>
      <c r="J1684" s="422"/>
      <c r="K1684" s="250"/>
    </row>
    <row r="1685" spans="1:11" ht="15" customHeight="1">
      <c r="J1685" s="422"/>
      <c r="K1685" s="250"/>
    </row>
    <row r="1686" spans="1:11" ht="15" customHeight="1">
      <c r="A1686" s="259"/>
      <c r="B1686" s="259"/>
      <c r="C1686" s="425"/>
      <c r="D1686" s="425"/>
      <c r="E1686" s="408"/>
      <c r="F1686" s="395"/>
      <c r="G1686" s="395"/>
      <c r="H1686" s="395"/>
      <c r="I1686" s="395"/>
      <c r="J1686" s="422"/>
      <c r="K1686" s="250"/>
    </row>
    <row r="1687" spans="1:11" ht="15" customHeight="1">
      <c r="J1687" s="422"/>
      <c r="K1687" s="250"/>
    </row>
    <row r="1688" spans="1:11" ht="15" customHeight="1">
      <c r="A1688" s="259"/>
      <c r="B1688" s="259"/>
      <c r="C1688" s="425"/>
      <c r="D1688" s="425"/>
      <c r="E1688" s="408"/>
      <c r="F1688" s="395"/>
      <c r="G1688" s="395"/>
      <c r="H1688" s="395"/>
      <c r="I1688" s="395"/>
      <c r="J1688" s="422"/>
      <c r="K1688" s="250"/>
    </row>
    <row r="1689" spans="1:11" ht="15" customHeight="1">
      <c r="A1689" s="259"/>
      <c r="B1689" s="259"/>
      <c r="J1689" s="422"/>
      <c r="K1689" s="250"/>
    </row>
    <row r="1690" spans="1:11" ht="15" customHeight="1">
      <c r="J1690" s="422"/>
      <c r="K1690" s="250"/>
    </row>
    <row r="1691" spans="1:11" ht="15" customHeight="1">
      <c r="J1691" s="422"/>
      <c r="K1691" s="250"/>
    </row>
    <row r="1692" spans="1:11" ht="15" customHeight="1">
      <c r="J1692" s="422"/>
      <c r="K1692" s="250"/>
    </row>
    <row r="1693" spans="1:11" ht="15" customHeight="1">
      <c r="J1693" s="422"/>
      <c r="K1693" s="250"/>
    </row>
    <row r="1694" spans="1:11" ht="15" customHeight="1">
      <c r="C1694" s="425"/>
      <c r="D1694" s="425"/>
      <c r="J1694" s="422"/>
      <c r="K1694" s="250"/>
    </row>
    <row r="1695" spans="1:11" ht="15" customHeight="1">
      <c r="A1695" s="259"/>
      <c r="B1695" s="259"/>
      <c r="J1695" s="422"/>
      <c r="K1695" s="250"/>
    </row>
    <row r="1696" spans="1:11" ht="15" customHeight="1">
      <c r="J1696" s="422"/>
      <c r="K1696" s="250"/>
    </row>
    <row r="1697" spans="1:11" ht="15" customHeight="1">
      <c r="J1697" s="422"/>
      <c r="K1697" s="250"/>
    </row>
    <row r="1698" spans="1:11" ht="15" customHeight="1">
      <c r="J1698" s="422"/>
      <c r="K1698" s="250"/>
    </row>
    <row r="1699" spans="1:11" ht="15" customHeight="1">
      <c r="J1699" s="422"/>
      <c r="K1699" s="250"/>
    </row>
    <row r="1700" spans="1:11" ht="15" customHeight="1">
      <c r="J1700" s="422"/>
      <c r="K1700" s="250"/>
    </row>
    <row r="1701" spans="1:11" ht="15" customHeight="1">
      <c r="J1701" s="422"/>
      <c r="K1701" s="250"/>
    </row>
    <row r="1702" spans="1:11" ht="15" customHeight="1">
      <c r="A1702" s="259"/>
      <c r="B1702" s="259"/>
      <c r="C1702" s="425"/>
      <c r="D1702" s="425"/>
      <c r="E1702" s="408"/>
      <c r="F1702" s="395"/>
      <c r="G1702" s="395"/>
      <c r="H1702" s="395"/>
      <c r="I1702" s="395"/>
      <c r="J1702" s="422"/>
      <c r="K1702" s="250"/>
    </row>
    <row r="1703" spans="1:11" ht="15" customHeight="1">
      <c r="A1703" s="259"/>
      <c r="B1703" s="259"/>
      <c r="C1703" s="425"/>
      <c r="D1703" s="425"/>
      <c r="E1703" s="408"/>
      <c r="F1703" s="395"/>
      <c r="G1703" s="395"/>
      <c r="H1703" s="395"/>
      <c r="I1703" s="395"/>
      <c r="J1703" s="422"/>
      <c r="K1703" s="250"/>
    </row>
    <row r="1704" spans="1:11" ht="15" customHeight="1">
      <c r="A1704" s="259"/>
      <c r="B1704" s="259"/>
      <c r="C1704" s="425"/>
      <c r="D1704" s="425"/>
      <c r="E1704" s="408"/>
      <c r="F1704" s="395"/>
      <c r="G1704" s="395"/>
      <c r="H1704" s="395"/>
      <c r="I1704" s="395"/>
      <c r="J1704" s="422"/>
      <c r="K1704" s="250"/>
    </row>
    <row r="1705" spans="1:11" ht="15" customHeight="1">
      <c r="J1705" s="422"/>
      <c r="K1705" s="250"/>
    </row>
    <row r="1706" spans="1:11" ht="15" customHeight="1">
      <c r="A1706" s="259"/>
      <c r="J1706" s="422"/>
      <c r="K1706" s="250"/>
    </row>
    <row r="1707" spans="1:11" ht="15" customHeight="1">
      <c r="J1707" s="422"/>
      <c r="K1707" s="250"/>
    </row>
    <row r="1708" spans="1:11" ht="15" customHeight="1">
      <c r="J1708" s="422"/>
      <c r="K1708" s="250"/>
    </row>
    <row r="1709" spans="1:11" ht="15" customHeight="1">
      <c r="J1709" s="422"/>
      <c r="K1709" s="250"/>
    </row>
    <row r="1710" spans="1:11" ht="15" customHeight="1">
      <c r="J1710" s="422"/>
      <c r="K1710" s="250"/>
    </row>
    <row r="1711" spans="1:11" ht="15" customHeight="1">
      <c r="J1711" s="422"/>
      <c r="K1711" s="250"/>
    </row>
    <row r="1712" spans="1:11" ht="15" customHeight="1">
      <c r="J1712" s="422"/>
      <c r="K1712" s="250"/>
    </row>
    <row r="1713" spans="1:11" ht="15" customHeight="1">
      <c r="J1713" s="422"/>
      <c r="K1713" s="250"/>
    </row>
    <row r="1714" spans="1:11" ht="15" customHeight="1">
      <c r="J1714" s="422"/>
      <c r="K1714" s="250"/>
    </row>
    <row r="1715" spans="1:11" ht="15" customHeight="1">
      <c r="J1715" s="422"/>
      <c r="K1715" s="250"/>
    </row>
    <row r="1716" spans="1:11" ht="15" customHeight="1">
      <c r="J1716" s="422"/>
      <c r="K1716" s="250"/>
    </row>
    <row r="1717" spans="1:11" ht="15" customHeight="1">
      <c r="A1717" s="259"/>
      <c r="F1717" s="395"/>
      <c r="G1717" s="395"/>
      <c r="H1717" s="395"/>
      <c r="I1717" s="395"/>
      <c r="J1717" s="422"/>
      <c r="K1717" s="250"/>
    </row>
    <row r="1718" spans="1:11" ht="15" customHeight="1">
      <c r="A1718" s="259"/>
      <c r="F1718" s="395"/>
      <c r="G1718" s="395"/>
      <c r="H1718" s="395"/>
      <c r="I1718" s="395"/>
      <c r="J1718" s="422"/>
      <c r="K1718" s="250"/>
    </row>
    <row r="1719" spans="1:11" ht="15" customHeight="1">
      <c r="A1719" s="259"/>
      <c r="F1719" s="395"/>
      <c r="G1719" s="395"/>
      <c r="H1719" s="395"/>
      <c r="I1719" s="395"/>
      <c r="J1719" s="422"/>
      <c r="K1719" s="250"/>
    </row>
    <row r="1720" spans="1:11" ht="15" customHeight="1">
      <c r="A1720" s="259"/>
      <c r="F1720" s="395"/>
      <c r="G1720" s="395"/>
      <c r="H1720" s="395"/>
      <c r="I1720" s="395"/>
      <c r="J1720" s="422"/>
      <c r="K1720" s="250"/>
    </row>
    <row r="1721" spans="1:11" ht="15" customHeight="1">
      <c r="J1721" s="422"/>
      <c r="K1721" s="250"/>
    </row>
    <row r="1722" spans="1:11" ht="15" customHeight="1">
      <c r="A1722" s="259"/>
      <c r="J1722" s="422"/>
      <c r="K1722" s="250"/>
    </row>
    <row r="1723" spans="1:11" ht="15" customHeight="1">
      <c r="J1723" s="422"/>
      <c r="K1723" s="250"/>
    </row>
    <row r="1724" spans="1:11" ht="15" customHeight="1">
      <c r="J1724" s="422"/>
      <c r="K1724" s="250"/>
    </row>
    <row r="1725" spans="1:11" ht="15" customHeight="1">
      <c r="J1725" s="422"/>
      <c r="K1725" s="250"/>
    </row>
    <row r="1726" spans="1:11" ht="15" customHeight="1">
      <c r="A1726" s="259"/>
      <c r="F1726" s="395"/>
      <c r="G1726" s="395"/>
      <c r="H1726" s="395"/>
      <c r="I1726" s="395"/>
      <c r="J1726" s="422"/>
      <c r="K1726" s="250"/>
    </row>
    <row r="1727" spans="1:11" ht="15" customHeight="1">
      <c r="J1727" s="422"/>
      <c r="K1727" s="250"/>
    </row>
    <row r="1728" spans="1:11" ht="15" customHeight="1">
      <c r="A1728" s="259"/>
      <c r="J1728" s="422"/>
      <c r="K1728" s="250"/>
    </row>
    <row r="1729" spans="1:11" ht="15" customHeight="1">
      <c r="J1729" s="422"/>
      <c r="K1729" s="250"/>
    </row>
    <row r="1730" spans="1:11" ht="15" customHeight="1">
      <c r="A1730" s="259"/>
      <c r="B1730" s="259"/>
      <c r="C1730" s="425"/>
      <c r="D1730" s="425"/>
      <c r="E1730" s="408"/>
      <c r="F1730" s="395"/>
      <c r="G1730" s="395"/>
      <c r="H1730" s="395"/>
      <c r="I1730" s="395"/>
      <c r="J1730" s="422"/>
      <c r="K1730" s="250"/>
    </row>
    <row r="1731" spans="1:11" ht="15" customHeight="1">
      <c r="J1731" s="422"/>
      <c r="K1731" s="250"/>
    </row>
    <row r="1732" spans="1:11" ht="15" customHeight="1">
      <c r="J1732" s="422"/>
      <c r="K1732" s="250"/>
    </row>
    <row r="1733" spans="1:11" ht="15" customHeight="1">
      <c r="A1733" s="259"/>
      <c r="F1733" s="395"/>
      <c r="G1733" s="395"/>
      <c r="H1733" s="395"/>
      <c r="I1733" s="395"/>
      <c r="J1733" s="422"/>
      <c r="K1733" s="250"/>
    </row>
    <row r="1734" spans="1:11" ht="15" customHeight="1">
      <c r="J1734" s="422"/>
      <c r="K1734" s="250"/>
    </row>
    <row r="1735" spans="1:11" ht="15" customHeight="1">
      <c r="A1735" s="259"/>
      <c r="B1735" s="259"/>
      <c r="J1735" s="422"/>
      <c r="K1735" s="250"/>
    </row>
    <row r="1736" spans="1:11" ht="15" customHeight="1">
      <c r="A1736" s="259"/>
      <c r="B1736" s="259"/>
      <c r="J1736" s="422"/>
      <c r="K1736" s="250"/>
    </row>
    <row r="1737" spans="1:11" ht="15" customHeight="1">
      <c r="A1737" s="259"/>
      <c r="B1737" s="259"/>
      <c r="J1737" s="422"/>
      <c r="K1737" s="250"/>
    </row>
    <row r="1738" spans="1:11" ht="15" customHeight="1">
      <c r="A1738" s="259"/>
      <c r="B1738" s="259"/>
      <c r="J1738" s="422"/>
      <c r="K1738" s="250"/>
    </row>
    <row r="1739" spans="1:11" ht="15" customHeight="1">
      <c r="A1739" s="259"/>
      <c r="B1739" s="259"/>
      <c r="J1739" s="422"/>
      <c r="K1739" s="250"/>
    </row>
    <row r="1740" spans="1:11" ht="15" customHeight="1">
      <c r="J1740" s="422"/>
      <c r="K1740" s="250"/>
    </row>
    <row r="1741" spans="1:11" ht="15" customHeight="1">
      <c r="J1741" s="422"/>
      <c r="K1741" s="250"/>
    </row>
    <row r="1742" spans="1:11" ht="15" customHeight="1">
      <c r="C1742" s="425"/>
      <c r="D1742" s="425"/>
      <c r="J1742" s="422"/>
      <c r="K1742" s="250"/>
    </row>
    <row r="1743" spans="1:11" ht="15" customHeight="1">
      <c r="A1743" s="259"/>
      <c r="B1743" s="259"/>
      <c r="J1743" s="422"/>
      <c r="K1743" s="250"/>
    </row>
    <row r="1744" spans="1:11" ht="15" customHeight="1">
      <c r="J1744" s="422"/>
      <c r="K1744" s="250"/>
    </row>
    <row r="1745" spans="1:11" ht="15" customHeight="1">
      <c r="J1745" s="422"/>
      <c r="K1745" s="250"/>
    </row>
    <row r="1746" spans="1:11" ht="15" customHeight="1">
      <c r="J1746" s="422"/>
      <c r="K1746" s="250"/>
    </row>
    <row r="1747" spans="1:11" ht="15" customHeight="1">
      <c r="J1747" s="422"/>
      <c r="K1747" s="250"/>
    </row>
    <row r="1748" spans="1:11" ht="15" customHeight="1">
      <c r="J1748" s="422"/>
      <c r="K1748" s="250"/>
    </row>
    <row r="1749" spans="1:11" ht="15" customHeight="1">
      <c r="J1749" s="422"/>
      <c r="K1749" s="250"/>
    </row>
    <row r="1750" spans="1:11" ht="15" customHeight="1">
      <c r="J1750" s="422"/>
      <c r="K1750" s="250"/>
    </row>
    <row r="1751" spans="1:11" ht="15" customHeight="1">
      <c r="A1751" s="259"/>
      <c r="B1751" s="259"/>
      <c r="C1751" s="425"/>
      <c r="D1751" s="425"/>
      <c r="E1751" s="408"/>
      <c r="F1751" s="395"/>
      <c r="G1751" s="395"/>
      <c r="H1751" s="395"/>
      <c r="I1751" s="395"/>
      <c r="J1751" s="422"/>
      <c r="K1751" s="250"/>
    </row>
    <row r="1752" spans="1:11" ht="15" customHeight="1">
      <c r="A1752" s="259"/>
      <c r="B1752" s="259"/>
      <c r="C1752" s="425"/>
      <c r="D1752" s="425"/>
      <c r="E1752" s="408"/>
      <c r="F1752" s="395"/>
      <c r="G1752" s="395"/>
      <c r="H1752" s="395"/>
      <c r="I1752" s="395"/>
      <c r="J1752" s="422"/>
      <c r="K1752" s="250"/>
    </row>
    <row r="1753" spans="1:11" ht="15" customHeight="1">
      <c r="A1753" s="259"/>
      <c r="B1753" s="259"/>
      <c r="C1753" s="425"/>
      <c r="D1753" s="425"/>
      <c r="E1753" s="408"/>
      <c r="F1753" s="395"/>
      <c r="G1753" s="395"/>
      <c r="H1753" s="395"/>
      <c r="I1753" s="395"/>
      <c r="J1753" s="422"/>
      <c r="K1753" s="250"/>
    </row>
    <row r="1754" spans="1:11" ht="15" customHeight="1">
      <c r="J1754" s="422"/>
      <c r="K1754" s="250"/>
    </row>
    <row r="1755" spans="1:11" ht="15" customHeight="1">
      <c r="A1755" s="259"/>
      <c r="J1755" s="422"/>
      <c r="K1755" s="250"/>
    </row>
    <row r="1756" spans="1:11" ht="15" customHeight="1">
      <c r="I1756" s="395"/>
      <c r="J1756" s="422"/>
      <c r="K1756" s="250"/>
    </row>
    <row r="1757" spans="1:11" ht="15" customHeight="1">
      <c r="J1757" s="422"/>
      <c r="K1757" s="250"/>
    </row>
    <row r="1758" spans="1:11" ht="15" customHeight="1">
      <c r="J1758" s="422"/>
      <c r="K1758" s="250"/>
    </row>
    <row r="1759" spans="1:11" ht="15" customHeight="1">
      <c r="J1759" s="422"/>
      <c r="K1759" s="250"/>
    </row>
    <row r="1760" spans="1:11" ht="15" customHeight="1">
      <c r="J1760" s="422"/>
      <c r="K1760" s="250"/>
    </row>
    <row r="1761" spans="1:11" ht="15" customHeight="1">
      <c r="J1761" s="422"/>
      <c r="K1761" s="250"/>
    </row>
    <row r="1762" spans="1:11" ht="15" customHeight="1">
      <c r="J1762" s="422"/>
      <c r="K1762" s="250"/>
    </row>
    <row r="1763" spans="1:11" ht="15" customHeight="1">
      <c r="J1763" s="422"/>
      <c r="K1763" s="250"/>
    </row>
    <row r="1764" spans="1:11" ht="15" customHeight="1">
      <c r="A1764" s="259"/>
      <c r="F1764" s="395"/>
      <c r="G1764" s="395"/>
      <c r="H1764" s="395"/>
      <c r="I1764" s="395"/>
      <c r="J1764" s="422"/>
      <c r="K1764" s="250"/>
    </row>
    <row r="1765" spans="1:11" ht="15" customHeight="1">
      <c r="A1765" s="259"/>
      <c r="F1765" s="395"/>
      <c r="G1765" s="395"/>
      <c r="H1765" s="395"/>
      <c r="I1765" s="395"/>
      <c r="J1765" s="422"/>
      <c r="K1765" s="250"/>
    </row>
    <row r="1766" spans="1:11" ht="15" customHeight="1">
      <c r="A1766" s="259"/>
      <c r="F1766" s="395"/>
      <c r="G1766" s="395"/>
      <c r="H1766" s="395"/>
      <c r="I1766" s="395"/>
      <c r="J1766" s="422"/>
      <c r="K1766" s="250"/>
    </row>
    <row r="1767" spans="1:11" ht="15" customHeight="1">
      <c r="A1767" s="259"/>
      <c r="F1767" s="395"/>
      <c r="G1767" s="395"/>
      <c r="H1767" s="395"/>
      <c r="I1767" s="395"/>
      <c r="J1767" s="422"/>
      <c r="K1767" s="250"/>
    </row>
    <row r="1768" spans="1:11" ht="15" customHeight="1">
      <c r="J1768" s="422"/>
      <c r="K1768" s="250"/>
    </row>
    <row r="1769" spans="1:11" ht="15" customHeight="1">
      <c r="A1769" s="259"/>
      <c r="J1769" s="422"/>
      <c r="K1769" s="250"/>
    </row>
    <row r="1770" spans="1:11" ht="15" customHeight="1">
      <c r="J1770" s="422"/>
      <c r="K1770" s="250"/>
    </row>
    <row r="1771" spans="1:11" ht="15" customHeight="1">
      <c r="J1771" s="422"/>
      <c r="K1771" s="250"/>
    </row>
    <row r="1772" spans="1:11" ht="15" customHeight="1">
      <c r="J1772" s="422"/>
      <c r="K1772" s="250"/>
    </row>
    <row r="1773" spans="1:11" ht="15" customHeight="1">
      <c r="A1773" s="259"/>
      <c r="F1773" s="395"/>
      <c r="G1773" s="395"/>
      <c r="H1773" s="395"/>
      <c r="I1773" s="395"/>
      <c r="J1773" s="422"/>
      <c r="K1773" s="250"/>
    </row>
    <row r="1774" spans="1:11" ht="15" customHeight="1">
      <c r="A1774" s="259"/>
      <c r="F1774" s="395"/>
      <c r="G1774" s="395"/>
      <c r="H1774" s="395"/>
      <c r="I1774" s="395"/>
      <c r="J1774" s="422"/>
      <c r="K1774" s="250"/>
    </row>
    <row r="1775" spans="1:11" ht="15" customHeight="1">
      <c r="A1775" s="259"/>
      <c r="F1775" s="395"/>
      <c r="G1775" s="395"/>
      <c r="H1775" s="395"/>
      <c r="I1775" s="395"/>
      <c r="J1775" s="422"/>
      <c r="K1775" s="250"/>
    </row>
    <row r="1776" spans="1:11" ht="15" customHeight="1">
      <c r="A1776" s="259"/>
      <c r="J1776" s="422"/>
      <c r="K1776" s="250"/>
    </row>
    <row r="1777" spans="1:11" ht="15" customHeight="1">
      <c r="A1777" s="259"/>
      <c r="B1777" s="259"/>
      <c r="C1777" s="425"/>
      <c r="D1777" s="425"/>
      <c r="E1777" s="408"/>
      <c r="F1777" s="395"/>
      <c r="G1777" s="395"/>
      <c r="H1777" s="395"/>
      <c r="I1777" s="395"/>
      <c r="J1777" s="422"/>
      <c r="K1777" s="250"/>
    </row>
    <row r="1778" spans="1:11" ht="15" customHeight="1">
      <c r="J1778" s="422"/>
      <c r="K1778" s="250"/>
    </row>
    <row r="1779" spans="1:11" ht="15" customHeight="1">
      <c r="J1779" s="422"/>
      <c r="K1779" s="250"/>
    </row>
    <row r="1780" spans="1:11" ht="15" customHeight="1">
      <c r="J1780" s="422"/>
      <c r="K1780" s="250"/>
    </row>
    <row r="1781" spans="1:11" ht="15" customHeight="1">
      <c r="J1781" s="422"/>
      <c r="K1781" s="250"/>
    </row>
    <row r="1782" spans="1:11" ht="15" customHeight="1">
      <c r="J1782" s="422"/>
      <c r="K1782" s="250"/>
    </row>
    <row r="1783" spans="1:11" ht="15" customHeight="1">
      <c r="A1783" s="259"/>
      <c r="F1783" s="395"/>
      <c r="G1783" s="395"/>
      <c r="H1783" s="395"/>
      <c r="I1783" s="395"/>
      <c r="J1783" s="422"/>
      <c r="K1783" s="250"/>
    </row>
    <row r="1784" spans="1:11" ht="15" customHeight="1">
      <c r="J1784" s="422"/>
      <c r="K1784" s="250"/>
    </row>
    <row r="1785" spans="1:11" ht="15" customHeight="1">
      <c r="J1785" s="422"/>
      <c r="K1785" s="250"/>
    </row>
    <row r="1786" spans="1:11" ht="15" customHeight="1">
      <c r="J1786" s="422"/>
      <c r="K1786" s="250"/>
    </row>
    <row r="1787" spans="1:11" ht="15" customHeight="1">
      <c r="J1787" s="422"/>
      <c r="K1787" s="250"/>
    </row>
    <row r="1788" spans="1:11" ht="15" customHeight="1">
      <c r="J1788" s="422"/>
      <c r="K1788" s="250"/>
    </row>
    <row r="1789" spans="1:11" ht="15" customHeight="1">
      <c r="J1789" s="422"/>
      <c r="K1789" s="250"/>
    </row>
    <row r="1790" spans="1:11" ht="15" customHeight="1">
      <c r="C1790" s="425"/>
      <c r="D1790" s="425"/>
      <c r="J1790" s="422"/>
      <c r="K1790" s="250"/>
    </row>
    <row r="1791" spans="1:11" ht="15" customHeight="1">
      <c r="A1791" s="259"/>
      <c r="B1791" s="259"/>
      <c r="J1791" s="422"/>
      <c r="K1791" s="250"/>
    </row>
    <row r="1792" spans="1:11" ht="15" customHeight="1">
      <c r="J1792" s="422"/>
      <c r="K1792" s="250"/>
    </row>
    <row r="1793" spans="1:11" ht="15" customHeight="1">
      <c r="J1793" s="422"/>
      <c r="K1793" s="250"/>
    </row>
    <row r="1794" spans="1:11" ht="15" customHeight="1">
      <c r="J1794" s="422"/>
      <c r="K1794" s="250"/>
    </row>
    <row r="1795" spans="1:11" ht="15" customHeight="1">
      <c r="J1795" s="422"/>
      <c r="K1795" s="250"/>
    </row>
    <row r="1796" spans="1:11" ht="15" customHeight="1">
      <c r="J1796" s="422"/>
      <c r="K1796" s="250"/>
    </row>
    <row r="1797" spans="1:11" ht="15" customHeight="1">
      <c r="J1797" s="422"/>
      <c r="K1797" s="250"/>
    </row>
    <row r="1798" spans="1:11" ht="15" customHeight="1">
      <c r="A1798" s="259"/>
      <c r="B1798" s="259"/>
      <c r="C1798" s="425"/>
      <c r="D1798" s="425"/>
      <c r="E1798" s="408"/>
      <c r="F1798" s="395"/>
      <c r="G1798" s="395"/>
      <c r="H1798" s="395"/>
      <c r="I1798" s="395"/>
      <c r="J1798" s="422"/>
      <c r="K1798" s="250"/>
    </row>
    <row r="1799" spans="1:11" ht="15" customHeight="1">
      <c r="A1799" s="259"/>
      <c r="B1799" s="259"/>
      <c r="C1799" s="425"/>
      <c r="D1799" s="425"/>
      <c r="E1799" s="408"/>
      <c r="F1799" s="395"/>
      <c r="G1799" s="395"/>
      <c r="H1799" s="395"/>
      <c r="I1799" s="395"/>
      <c r="J1799" s="422"/>
      <c r="K1799" s="250"/>
    </row>
    <row r="1800" spans="1:11" ht="15" customHeight="1">
      <c r="J1800" s="422"/>
      <c r="K1800" s="250"/>
    </row>
    <row r="1801" spans="1:11" ht="15" customHeight="1">
      <c r="A1801" s="259"/>
      <c r="J1801" s="422"/>
      <c r="K1801" s="250"/>
    </row>
    <row r="1802" spans="1:11" ht="15" customHeight="1">
      <c r="J1802" s="422"/>
      <c r="K1802" s="250"/>
    </row>
    <row r="1803" spans="1:11" ht="15" customHeight="1">
      <c r="J1803" s="422"/>
      <c r="K1803" s="250"/>
    </row>
    <row r="1804" spans="1:11" ht="15" customHeight="1">
      <c r="J1804" s="422"/>
      <c r="K1804" s="250"/>
    </row>
    <row r="1805" spans="1:11" ht="15" customHeight="1">
      <c r="J1805" s="422"/>
      <c r="K1805" s="250"/>
    </row>
    <row r="1806" spans="1:11" ht="15" customHeight="1">
      <c r="J1806" s="422"/>
      <c r="K1806" s="250"/>
    </row>
    <row r="1807" spans="1:11" ht="15" customHeight="1">
      <c r="J1807" s="422"/>
      <c r="K1807" s="250"/>
    </row>
    <row r="1808" spans="1:11" ht="15" customHeight="1">
      <c r="J1808" s="422"/>
      <c r="K1808" s="250"/>
    </row>
    <row r="1809" spans="1:11" ht="15" customHeight="1">
      <c r="J1809" s="422"/>
      <c r="K1809" s="250"/>
    </row>
    <row r="1810" spans="1:11" ht="15" customHeight="1">
      <c r="A1810" s="259"/>
      <c r="F1810" s="395"/>
      <c r="G1810" s="395"/>
      <c r="H1810" s="395"/>
      <c r="I1810" s="395"/>
      <c r="J1810" s="422"/>
      <c r="K1810" s="250"/>
    </row>
    <row r="1811" spans="1:11" ht="15" customHeight="1">
      <c r="A1811" s="259"/>
      <c r="F1811" s="395"/>
      <c r="G1811" s="395"/>
      <c r="H1811" s="395"/>
      <c r="I1811" s="395"/>
      <c r="J1811" s="422"/>
      <c r="K1811" s="250"/>
    </row>
    <row r="1812" spans="1:11" ht="15" customHeight="1">
      <c r="J1812" s="422"/>
      <c r="K1812" s="250"/>
    </row>
    <row r="1813" spans="1:11" ht="15" customHeight="1">
      <c r="A1813" s="259"/>
      <c r="J1813" s="422"/>
      <c r="K1813" s="250"/>
    </row>
    <row r="1814" spans="1:11" ht="15" customHeight="1">
      <c r="J1814" s="422"/>
      <c r="K1814" s="250"/>
    </row>
    <row r="1815" spans="1:11" ht="15" customHeight="1">
      <c r="J1815" s="422"/>
      <c r="K1815" s="250"/>
    </row>
    <row r="1816" spans="1:11" ht="15" customHeight="1">
      <c r="J1816" s="422"/>
      <c r="K1816" s="250"/>
    </row>
    <row r="1817" spans="1:11" ht="15" customHeight="1">
      <c r="A1817" s="259"/>
      <c r="F1817" s="395"/>
      <c r="G1817" s="395"/>
      <c r="H1817" s="395"/>
      <c r="I1817" s="395"/>
      <c r="J1817" s="422"/>
      <c r="K1817" s="250"/>
    </row>
    <row r="1818" spans="1:11" ht="15" customHeight="1">
      <c r="J1818" s="422"/>
      <c r="K1818" s="250"/>
    </row>
    <row r="1819" spans="1:11" ht="15" customHeight="1">
      <c r="A1819" s="259"/>
      <c r="J1819" s="422"/>
      <c r="K1819" s="250"/>
    </row>
    <row r="1820" spans="1:11" ht="15" customHeight="1">
      <c r="J1820" s="422"/>
      <c r="K1820" s="250"/>
    </row>
    <row r="1821" spans="1:11" ht="15" customHeight="1">
      <c r="A1821" s="259"/>
      <c r="B1821" s="259"/>
      <c r="C1821" s="425"/>
      <c r="D1821" s="425"/>
      <c r="E1821" s="408"/>
      <c r="F1821" s="395"/>
      <c r="G1821" s="395"/>
      <c r="H1821" s="395"/>
      <c r="I1821" s="395"/>
      <c r="J1821" s="422"/>
      <c r="K1821" s="250"/>
    </row>
    <row r="1822" spans="1:11" ht="15" customHeight="1">
      <c r="J1822" s="422"/>
      <c r="K1822" s="250"/>
    </row>
    <row r="1823" spans="1:11" ht="15" customHeight="1">
      <c r="J1823" s="422"/>
      <c r="K1823" s="250"/>
    </row>
    <row r="1824" spans="1:11" ht="15" customHeight="1">
      <c r="J1824" s="422"/>
      <c r="K1824" s="250"/>
    </row>
    <row r="1825" spans="1:11" ht="15" customHeight="1">
      <c r="J1825" s="422"/>
      <c r="K1825" s="250"/>
    </row>
    <row r="1826" spans="1:11" ht="15" customHeight="1">
      <c r="J1826" s="422"/>
      <c r="K1826" s="250"/>
    </row>
    <row r="1827" spans="1:11" ht="15" customHeight="1">
      <c r="A1827" s="259"/>
      <c r="F1827" s="395"/>
      <c r="G1827" s="395"/>
      <c r="H1827" s="395"/>
      <c r="I1827" s="395"/>
      <c r="J1827" s="422"/>
      <c r="K1827" s="250"/>
    </row>
    <row r="1828" spans="1:11" ht="15" customHeight="1">
      <c r="J1828" s="422"/>
      <c r="K1828" s="250"/>
    </row>
    <row r="1829" spans="1:11" ht="15" customHeight="1">
      <c r="A1829" s="259"/>
      <c r="B1829" s="259"/>
      <c r="J1829" s="422"/>
      <c r="K1829" s="250"/>
    </row>
    <row r="1830" spans="1:11" ht="15" customHeight="1">
      <c r="J1830" s="422"/>
      <c r="K1830" s="250"/>
    </row>
    <row r="1831" spans="1:11" ht="15" customHeight="1">
      <c r="J1831" s="422"/>
      <c r="K1831" s="250"/>
    </row>
    <row r="1832" spans="1:11" ht="15" customHeight="1">
      <c r="A1832" s="259"/>
      <c r="B1832" s="259"/>
      <c r="C1832" s="425"/>
      <c r="D1832" s="425"/>
      <c r="E1832" s="408"/>
      <c r="F1832" s="395"/>
      <c r="G1832" s="395"/>
      <c r="H1832" s="395"/>
      <c r="I1832" s="395"/>
      <c r="J1832" s="422"/>
      <c r="K1832" s="250"/>
    </row>
    <row r="1833" spans="1:11" ht="15" customHeight="1">
      <c r="J1833" s="422"/>
      <c r="K1833" s="250"/>
    </row>
    <row r="1834" spans="1:11" ht="15" customHeight="1">
      <c r="A1834" s="250"/>
      <c r="B1834" s="250"/>
      <c r="C1834" s="422"/>
      <c r="D1834" s="406"/>
      <c r="E1834" s="406"/>
      <c r="F1834" s="422"/>
      <c r="G1834" s="422"/>
      <c r="H1834" s="422"/>
      <c r="I1834" s="422"/>
      <c r="J1834" s="422"/>
      <c r="K1834" s="250"/>
    </row>
    <row r="1835" spans="1:11" ht="15" customHeight="1">
      <c r="A1835" s="250"/>
      <c r="B1835" s="250"/>
      <c r="C1835" s="422"/>
      <c r="F1835" s="422"/>
      <c r="G1835" s="422"/>
      <c r="H1835" s="422"/>
      <c r="I1835" s="422"/>
      <c r="J1835" s="422"/>
      <c r="K1835" s="250"/>
    </row>
    <row r="1836" spans="1:11" ht="15" customHeight="1">
      <c r="A1836" s="250"/>
      <c r="B1836" s="250"/>
      <c r="C1836" s="422"/>
      <c r="E1836" s="406"/>
      <c r="F1836" s="422"/>
      <c r="G1836" s="422"/>
      <c r="H1836" s="422"/>
      <c r="I1836" s="422"/>
      <c r="J1836" s="422"/>
      <c r="K1836" s="250"/>
    </row>
    <row r="1837" spans="1:11" ht="15" customHeight="1">
      <c r="A1837" s="250"/>
      <c r="B1837" s="250"/>
      <c r="C1837" s="422"/>
      <c r="F1837" s="422"/>
      <c r="G1837" s="422"/>
      <c r="H1837" s="422"/>
      <c r="I1837" s="422"/>
      <c r="J1837" s="422"/>
      <c r="K1837" s="250"/>
    </row>
    <row r="1838" spans="1:11" ht="15" customHeight="1">
      <c r="A1838" s="250"/>
      <c r="B1838" s="250"/>
      <c r="C1838" s="422"/>
      <c r="F1838" s="422"/>
      <c r="G1838" s="422"/>
      <c r="H1838" s="422"/>
      <c r="I1838" s="422"/>
      <c r="J1838" s="422"/>
      <c r="K1838" s="250"/>
    </row>
    <row r="1839" spans="1:11" ht="15" customHeight="1">
      <c r="A1839" s="250"/>
      <c r="B1839" s="250"/>
      <c r="C1839" s="422"/>
      <c r="F1839" s="422"/>
      <c r="G1839" s="422"/>
      <c r="H1839" s="422"/>
      <c r="I1839" s="422"/>
      <c r="J1839" s="422"/>
      <c r="K1839" s="250"/>
    </row>
    <row r="1840" spans="1:11" ht="15" customHeight="1">
      <c r="A1840" s="250"/>
      <c r="B1840" s="250"/>
      <c r="C1840" s="422"/>
      <c r="E1840" s="406"/>
      <c r="F1840" s="422"/>
      <c r="G1840" s="422"/>
      <c r="H1840" s="422"/>
      <c r="I1840" s="422"/>
      <c r="J1840" s="422"/>
      <c r="K1840" s="250"/>
    </row>
    <row r="1841" spans="1:11">
      <c r="A1841" s="250"/>
      <c r="B1841" s="250"/>
      <c r="C1841" s="422"/>
      <c r="E1841" s="406"/>
      <c r="F1841" s="422"/>
      <c r="G1841" s="422"/>
      <c r="H1841" s="422"/>
      <c r="I1841" s="422"/>
      <c r="J1841" s="422"/>
      <c r="K1841" s="250"/>
    </row>
    <row r="1842" spans="1:11">
      <c r="A1842" s="250"/>
      <c r="B1842" s="250"/>
      <c r="C1842" s="422"/>
      <c r="D1842" s="406"/>
      <c r="E1842" s="406"/>
      <c r="F1842" s="422"/>
      <c r="G1842" s="422"/>
      <c r="H1842" s="422"/>
      <c r="I1842" s="422"/>
      <c r="J1842" s="422"/>
      <c r="K1842" s="250"/>
    </row>
    <row r="1843" spans="1:11">
      <c r="E1843" s="406"/>
    </row>
    <row r="1844" spans="1:11">
      <c r="E1844" s="406"/>
    </row>
    <row r="1845" spans="1:11">
      <c r="A1845" s="250"/>
      <c r="B1845" s="250"/>
      <c r="C1845" s="422"/>
      <c r="D1845" s="422"/>
      <c r="E1845" s="406"/>
    </row>
    <row r="1847" spans="1:11">
      <c r="A1847" s="250"/>
      <c r="B1847" s="250"/>
      <c r="C1847" s="422"/>
      <c r="D1847" s="428"/>
      <c r="E1847" s="406"/>
    </row>
    <row r="1848" spans="1:11">
      <c r="A1848" s="250"/>
      <c r="B1848" s="250"/>
      <c r="C1848" s="422"/>
      <c r="D1848" s="422"/>
      <c r="K1848" s="409" t="s">
        <v>1</v>
      </c>
    </row>
    <row r="1849" spans="1:11">
      <c r="A1849" s="250"/>
      <c r="B1849" s="250"/>
      <c r="C1849" s="422"/>
      <c r="D1849" s="422"/>
      <c r="E1849" s="406"/>
    </row>
  </sheetData>
  <autoFilter ref="A2:K1849"/>
  <mergeCells count="37">
    <mergeCell ref="A1035:K1035"/>
    <mergeCell ref="A1027:K1027"/>
    <mergeCell ref="A1028:K1028"/>
    <mergeCell ref="A1029:K1029"/>
    <mergeCell ref="A1030:K1030"/>
    <mergeCell ref="A1031:K1031"/>
    <mergeCell ref="A1025:K1025"/>
    <mergeCell ref="A1026:K1026"/>
    <mergeCell ref="A1032:K1032"/>
    <mergeCell ref="A1033:K1033"/>
    <mergeCell ref="A1034:K1034"/>
    <mergeCell ref="A1020:K1020"/>
    <mergeCell ref="A1021:K1021"/>
    <mergeCell ref="A1022:K1022"/>
    <mergeCell ref="A1023:K1023"/>
    <mergeCell ref="A1024:K1024"/>
    <mergeCell ref="A1015:K1015"/>
    <mergeCell ref="A1016:K1016"/>
    <mergeCell ref="A1017:K1017"/>
    <mergeCell ref="A1018:K1018"/>
    <mergeCell ref="A1019:K1019"/>
    <mergeCell ref="A200:B200"/>
    <mergeCell ref="A1014:K1014"/>
    <mergeCell ref="A1013:K1013"/>
    <mergeCell ref="A1012:K1012"/>
    <mergeCell ref="F11:H11"/>
    <mergeCell ref="F105:H105"/>
    <mergeCell ref="F225:H225"/>
    <mergeCell ref="F316:H316"/>
    <mergeCell ref="F619:H619"/>
    <mergeCell ref="F399:H399"/>
    <mergeCell ref="F908:H908"/>
    <mergeCell ref="C506:F506"/>
    <mergeCell ref="F728:H728"/>
    <mergeCell ref="F817:H817"/>
    <mergeCell ref="F507:H507"/>
    <mergeCell ref="A469:B469"/>
  </mergeCells>
  <pageMargins left="0.11811023622047245" right="0.11811023622047245" top="0.15748031496062992" bottom="0.15748031496062992" header="0.31496062992125984" footer="0.31496062992125984"/>
  <pageSetup paperSize="9" scale="67" fitToHeight="0" orientation="portrait" r:id="rId1"/>
  <ignoredErrors>
    <ignoredError sqref="G101:H101 I724 G182" formula="1"/>
    <ignoredError sqref="F101 F502:G502 F221:G22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712"/>
  <sheetViews>
    <sheetView tabSelected="1" zoomScaleNormal="100" zoomScaleSheetLayoutView="50" workbookViewId="0">
      <selection activeCell="C4" sqref="C4:E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10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211"/>
  </cols>
  <sheetData>
    <row r="2" spans="1:11">
      <c r="A2" s="227" t="s">
        <v>477</v>
      </c>
      <c r="B2" s="227"/>
      <c r="C2" s="228"/>
      <c r="D2" s="229"/>
      <c r="E2" s="230"/>
      <c r="F2" s="231"/>
      <c r="G2" s="231"/>
      <c r="H2" s="231"/>
      <c r="I2" s="229"/>
      <c r="J2" s="229"/>
      <c r="K2" s="169"/>
    </row>
    <row r="3" spans="1:11">
      <c r="A3" s="227"/>
      <c r="B3" s="227"/>
      <c r="C3" s="228"/>
      <c r="D3" s="229"/>
      <c r="E3" s="230"/>
      <c r="F3" s="231"/>
      <c r="G3" s="231"/>
      <c r="H3" s="232"/>
      <c r="I3" s="229"/>
      <c r="J3" s="229"/>
      <c r="K3" s="169"/>
    </row>
    <row r="4" spans="1:11" ht="15.75" customHeight="1">
      <c r="A4" s="3" t="s">
        <v>478</v>
      </c>
      <c r="B4" s="4"/>
      <c r="C4" s="483" t="s">
        <v>480</v>
      </c>
      <c r="D4" s="484"/>
      <c r="E4" s="484"/>
      <c r="G4" s="5"/>
      <c r="H4" s="1"/>
      <c r="I4" s="1"/>
      <c r="J4" s="1"/>
    </row>
    <row r="5" spans="1:11" ht="21.75" customHeight="1" thickBot="1">
      <c r="A5" s="472" t="s">
        <v>2</v>
      </c>
      <c r="B5" s="6"/>
      <c r="C5" s="497" t="s">
        <v>479</v>
      </c>
      <c r="D5" s="498"/>
    </row>
    <row r="6" spans="1:11" ht="31.5">
      <c r="A6" s="212" t="s">
        <v>3</v>
      </c>
      <c r="B6" s="10"/>
      <c r="C6" s="11" t="s">
        <v>4</v>
      </c>
      <c r="D6" s="450" t="s">
        <v>7</v>
      </c>
      <c r="E6" s="211"/>
      <c r="F6" s="211"/>
      <c r="G6" s="211"/>
      <c r="H6" s="211"/>
      <c r="I6" s="211"/>
      <c r="J6" s="211"/>
      <c r="K6" s="211"/>
    </row>
    <row r="7" spans="1:11" ht="32.25" thickBot="1">
      <c r="A7" s="213" t="s">
        <v>10</v>
      </c>
      <c r="B7" s="15"/>
      <c r="C7" s="16" t="s">
        <v>11</v>
      </c>
      <c r="D7" s="451" t="s">
        <v>13</v>
      </c>
      <c r="E7" s="211"/>
      <c r="F7" s="211"/>
      <c r="G7" s="211"/>
      <c r="H7" s="211"/>
      <c r="I7" s="211"/>
      <c r="J7" s="211"/>
      <c r="K7" s="211"/>
    </row>
    <row r="8" spans="1:11" ht="16.5" thickBot="1">
      <c r="A8" s="214"/>
      <c r="B8" s="23"/>
      <c r="C8" s="24" t="s">
        <v>476</v>
      </c>
      <c r="D8" s="452" t="s">
        <v>19</v>
      </c>
      <c r="E8" s="211"/>
      <c r="F8" s="211"/>
      <c r="G8" s="211"/>
      <c r="H8" s="211"/>
      <c r="I8" s="211"/>
      <c r="J8" s="211"/>
      <c r="K8" s="211"/>
    </row>
    <row r="9" spans="1:11">
      <c r="A9" s="212"/>
      <c r="B9" s="153" t="s">
        <v>21</v>
      </c>
      <c r="C9" s="28"/>
      <c r="D9" s="453"/>
      <c r="E9" s="211"/>
      <c r="F9" s="211"/>
      <c r="G9" s="211"/>
      <c r="H9" s="211"/>
      <c r="I9" s="211"/>
      <c r="J9" s="211"/>
      <c r="K9" s="211"/>
    </row>
    <row r="10" spans="1:11">
      <c r="A10" s="485" t="s">
        <v>300</v>
      </c>
      <c r="B10" s="486"/>
      <c r="C10" s="33" t="s">
        <v>344</v>
      </c>
      <c r="D10" s="454">
        <v>207.60000000000002</v>
      </c>
      <c r="E10" s="211"/>
      <c r="F10" s="211"/>
      <c r="G10" s="211"/>
      <c r="H10" s="211"/>
      <c r="I10" s="211"/>
      <c r="J10" s="211"/>
      <c r="K10" s="211"/>
    </row>
    <row r="11" spans="1:11" ht="24.75" customHeight="1">
      <c r="A11" s="71" t="s">
        <v>30</v>
      </c>
      <c r="B11" s="32"/>
      <c r="C11" s="33" t="s">
        <v>316</v>
      </c>
      <c r="D11" s="454">
        <v>90.54</v>
      </c>
      <c r="E11" s="211"/>
      <c r="F11" s="211"/>
      <c r="G11" s="211"/>
      <c r="H11" s="211"/>
      <c r="I11" s="211"/>
      <c r="J11" s="211"/>
      <c r="K11" s="211"/>
    </row>
    <row r="12" spans="1:11" ht="15" customHeight="1" thickBot="1">
      <c r="A12" s="71" t="s">
        <v>209</v>
      </c>
      <c r="B12" s="32"/>
      <c r="C12" s="33" t="s">
        <v>34</v>
      </c>
      <c r="D12" s="454">
        <v>111.59999999999998</v>
      </c>
      <c r="E12" s="211"/>
      <c r="F12" s="211"/>
      <c r="G12" s="211"/>
      <c r="H12" s="211"/>
      <c r="I12" s="211"/>
      <c r="J12" s="211"/>
      <c r="K12" s="211"/>
    </row>
    <row r="13" spans="1:11" ht="26.25" customHeight="1" thickBot="1">
      <c r="A13" s="195" t="s">
        <v>37</v>
      </c>
      <c r="B13" s="176"/>
      <c r="C13" s="95">
        <v>406</v>
      </c>
      <c r="D13" s="148">
        <v>376.19</v>
      </c>
      <c r="E13" s="211"/>
      <c r="F13" s="211"/>
      <c r="G13" s="211"/>
      <c r="H13" s="211"/>
      <c r="I13" s="211"/>
      <c r="J13" s="211"/>
      <c r="K13" s="211"/>
    </row>
    <row r="14" spans="1:11">
      <c r="A14" s="212"/>
      <c r="B14" s="93" t="s">
        <v>38</v>
      </c>
      <c r="C14" s="33"/>
      <c r="D14" s="454"/>
      <c r="E14" s="211"/>
      <c r="F14" s="211"/>
      <c r="G14" s="211"/>
      <c r="H14" s="211"/>
      <c r="I14" s="211"/>
      <c r="J14" s="211"/>
      <c r="K14" s="211"/>
    </row>
    <row r="15" spans="1:11">
      <c r="A15" s="58" t="s">
        <v>52</v>
      </c>
      <c r="B15" s="59"/>
      <c r="C15" s="54">
        <v>100</v>
      </c>
      <c r="D15" s="456">
        <v>47</v>
      </c>
      <c r="E15" s="211"/>
      <c r="F15" s="211"/>
      <c r="G15" s="211"/>
      <c r="H15" s="211"/>
      <c r="I15" s="211"/>
      <c r="J15" s="211"/>
      <c r="K15" s="211"/>
    </row>
    <row r="16" spans="1:11" ht="16.5" thickBot="1">
      <c r="A16" s="58" t="s">
        <v>333</v>
      </c>
      <c r="B16" s="52"/>
      <c r="C16" s="56"/>
      <c r="D16" s="456"/>
      <c r="E16" s="211"/>
      <c r="F16" s="211"/>
      <c r="G16" s="211"/>
      <c r="H16" s="211"/>
      <c r="I16" s="211"/>
      <c r="J16" s="211"/>
      <c r="K16" s="211"/>
    </row>
    <row r="17" spans="1:11" ht="16.5" thickBot="1">
      <c r="A17" s="195" t="s">
        <v>37</v>
      </c>
      <c r="B17" s="176"/>
      <c r="C17" s="463">
        <v>100</v>
      </c>
      <c r="D17" s="464">
        <f t="shared" ref="D17" si="0">D15</f>
        <v>47</v>
      </c>
      <c r="E17" s="211"/>
      <c r="F17" s="211"/>
      <c r="G17" s="211"/>
      <c r="H17" s="211"/>
      <c r="I17" s="211"/>
      <c r="J17" s="211"/>
      <c r="K17" s="211"/>
    </row>
    <row r="18" spans="1:11">
      <c r="A18" s="105"/>
      <c r="B18" s="51" t="s">
        <v>40</v>
      </c>
      <c r="C18" s="465"/>
      <c r="D18" s="466"/>
      <c r="E18" s="211"/>
      <c r="F18" s="211"/>
      <c r="G18" s="211"/>
      <c r="H18" s="211"/>
      <c r="I18" s="211"/>
      <c r="J18" s="211"/>
      <c r="K18" s="211"/>
    </row>
    <row r="19" spans="1:11" ht="31.5">
      <c r="A19" s="467" t="s">
        <v>464</v>
      </c>
      <c r="B19" s="468"/>
      <c r="C19" s="460">
        <v>60</v>
      </c>
      <c r="D19" s="461">
        <v>23.939999999999991</v>
      </c>
      <c r="E19" s="211"/>
      <c r="F19" s="211"/>
      <c r="G19" s="211"/>
      <c r="H19" s="211"/>
      <c r="I19" s="211"/>
      <c r="J19" s="211"/>
      <c r="K19" s="211"/>
    </row>
    <row r="20" spans="1:11" ht="47.25">
      <c r="A20" s="469" t="s">
        <v>443</v>
      </c>
      <c r="B20" s="470"/>
      <c r="C20" s="460" t="s">
        <v>292</v>
      </c>
      <c r="D20" s="461">
        <v>112.32802350321846</v>
      </c>
      <c r="E20" s="211"/>
      <c r="F20" s="211"/>
      <c r="G20" s="211"/>
      <c r="H20" s="211"/>
      <c r="I20" s="211"/>
      <c r="J20" s="211"/>
      <c r="K20" s="211"/>
    </row>
    <row r="21" spans="1:11">
      <c r="A21" s="469" t="s">
        <v>383</v>
      </c>
      <c r="B21" s="470"/>
      <c r="C21" s="460">
        <v>70</v>
      </c>
      <c r="D21" s="461">
        <v>215.60000000000002</v>
      </c>
      <c r="E21" s="211"/>
      <c r="F21" s="211"/>
      <c r="G21" s="211"/>
      <c r="H21" s="211"/>
      <c r="I21" s="211"/>
      <c r="J21" s="211"/>
      <c r="K21" s="211"/>
    </row>
    <row r="22" spans="1:11" ht="31.5">
      <c r="A22" s="469" t="s">
        <v>386</v>
      </c>
      <c r="B22" s="470"/>
      <c r="C22" s="460" t="s">
        <v>171</v>
      </c>
      <c r="D22" s="462">
        <v>145.86047904191616</v>
      </c>
      <c r="E22" s="211"/>
      <c r="F22" s="211"/>
      <c r="G22" s="211"/>
      <c r="H22" s="211"/>
      <c r="I22" s="211"/>
      <c r="J22" s="211"/>
      <c r="K22" s="211"/>
    </row>
    <row r="23" spans="1:11">
      <c r="A23" s="469" t="s">
        <v>334</v>
      </c>
      <c r="B23" s="470"/>
      <c r="C23" s="460">
        <v>180</v>
      </c>
      <c r="D23" s="461">
        <v>119.52</v>
      </c>
      <c r="E23" s="211"/>
      <c r="F23" s="211"/>
      <c r="G23" s="211"/>
      <c r="H23" s="211"/>
      <c r="I23" s="211"/>
      <c r="J23" s="211"/>
      <c r="K23" s="211"/>
    </row>
    <row r="24" spans="1:11">
      <c r="A24" s="469" t="s">
        <v>196</v>
      </c>
      <c r="B24" s="470"/>
      <c r="C24" s="460">
        <v>25</v>
      </c>
      <c r="D24" s="461">
        <v>58.75</v>
      </c>
      <c r="E24" s="211"/>
      <c r="F24" s="211"/>
      <c r="G24" s="211"/>
      <c r="H24" s="211"/>
      <c r="I24" s="211"/>
      <c r="J24" s="211"/>
      <c r="K24" s="211"/>
    </row>
    <row r="25" spans="1:11">
      <c r="A25" s="467" t="s">
        <v>250</v>
      </c>
      <c r="B25" s="471"/>
      <c r="C25" s="460">
        <v>45</v>
      </c>
      <c r="D25" s="461">
        <v>89.100000000000009</v>
      </c>
      <c r="E25" s="211"/>
      <c r="F25" s="211"/>
      <c r="G25" s="211"/>
      <c r="H25" s="211"/>
      <c r="I25" s="211"/>
      <c r="J25" s="211"/>
      <c r="K25" s="211"/>
    </row>
    <row r="26" spans="1:11" ht="16.5" thickBot="1">
      <c r="A26" s="219" t="s">
        <v>37</v>
      </c>
      <c r="B26" s="189"/>
      <c r="C26" s="458">
        <v>708</v>
      </c>
      <c r="D26" s="459">
        <v>661.25</v>
      </c>
      <c r="E26" s="211"/>
      <c r="F26" s="211"/>
      <c r="G26" s="211"/>
      <c r="H26" s="211"/>
      <c r="I26" s="211"/>
      <c r="J26" s="211"/>
      <c r="K26" s="211"/>
    </row>
    <row r="27" spans="1:11">
      <c r="A27" s="71"/>
      <c r="B27" s="51" t="s">
        <v>389</v>
      </c>
      <c r="C27" s="28"/>
      <c r="D27" s="454"/>
      <c r="E27" s="211"/>
      <c r="F27" s="211"/>
      <c r="G27" s="211"/>
      <c r="H27" s="211"/>
      <c r="I27" s="211"/>
      <c r="J27" s="211"/>
      <c r="K27" s="211"/>
    </row>
    <row r="28" spans="1:11" ht="30" customHeight="1">
      <c r="A28" s="71" t="s">
        <v>166</v>
      </c>
      <c r="B28" s="36"/>
      <c r="C28" s="33">
        <v>180</v>
      </c>
      <c r="D28" s="454">
        <v>90</v>
      </c>
      <c r="E28" s="211"/>
      <c r="F28" s="211"/>
      <c r="G28" s="211"/>
      <c r="H28" s="211"/>
      <c r="I28" s="211"/>
      <c r="J28" s="211"/>
      <c r="K28" s="211"/>
    </row>
    <row r="29" spans="1:11" ht="16.5" thickBot="1">
      <c r="A29" s="32" t="s">
        <v>223</v>
      </c>
      <c r="B29" s="32" t="s">
        <v>74</v>
      </c>
      <c r="C29" s="33">
        <v>20</v>
      </c>
      <c r="D29" s="454">
        <v>192</v>
      </c>
      <c r="E29" s="211"/>
      <c r="F29" s="211"/>
      <c r="G29" s="211"/>
      <c r="H29" s="211"/>
      <c r="I29" s="211"/>
      <c r="J29" s="211"/>
      <c r="K29" s="211"/>
    </row>
    <row r="30" spans="1:11" ht="14.25" customHeight="1" thickBot="1">
      <c r="A30" s="215" t="s">
        <v>37</v>
      </c>
      <c r="B30" s="99"/>
      <c r="C30" s="180">
        <v>200</v>
      </c>
      <c r="D30" s="457">
        <f>D28+D29</f>
        <v>282</v>
      </c>
      <c r="E30" s="211"/>
      <c r="F30" s="211"/>
      <c r="G30" s="211"/>
      <c r="H30" s="211"/>
      <c r="I30" s="211"/>
      <c r="J30" s="211"/>
      <c r="K30" s="211"/>
    </row>
    <row r="31" spans="1:11" s="196" customFormat="1">
      <c r="A31" s="71"/>
      <c r="B31" s="89" t="s">
        <v>390</v>
      </c>
      <c r="C31" s="33"/>
      <c r="D31" s="454"/>
    </row>
    <row r="32" spans="1:11" ht="17.25" customHeight="1">
      <c r="A32" s="58" t="s">
        <v>391</v>
      </c>
      <c r="B32" s="52"/>
      <c r="C32" s="53" t="s">
        <v>442</v>
      </c>
      <c r="D32" s="456">
        <v>124.56</v>
      </c>
      <c r="E32" s="211"/>
      <c r="F32" s="211"/>
      <c r="G32" s="211"/>
      <c r="H32" s="211"/>
      <c r="I32" s="211"/>
      <c r="J32" s="211"/>
      <c r="K32" s="211"/>
    </row>
    <row r="33" spans="1:11">
      <c r="A33" s="71" t="s">
        <v>56</v>
      </c>
      <c r="B33" s="32"/>
      <c r="C33" s="33">
        <v>140</v>
      </c>
      <c r="D33" s="454">
        <v>128.1</v>
      </c>
      <c r="E33" s="211"/>
      <c r="F33" s="211"/>
      <c r="G33" s="211"/>
      <c r="H33" s="211"/>
      <c r="I33" s="211"/>
      <c r="J33" s="211"/>
      <c r="K33" s="211"/>
    </row>
    <row r="34" spans="1:11">
      <c r="A34" s="71" t="s">
        <v>57</v>
      </c>
      <c r="B34" s="32"/>
      <c r="C34" s="33" t="s">
        <v>316</v>
      </c>
      <c r="D34" s="454">
        <v>24.101919040479761</v>
      </c>
      <c r="E34" s="211"/>
      <c r="F34" s="211"/>
      <c r="G34" s="211"/>
      <c r="H34" s="211"/>
      <c r="I34" s="211"/>
      <c r="J34" s="211"/>
      <c r="K34" s="211"/>
    </row>
    <row r="35" spans="1:11" s="196" customFormat="1" ht="16.5" thickBot="1">
      <c r="A35" s="71" t="s">
        <v>196</v>
      </c>
      <c r="B35" s="32"/>
      <c r="C35" s="60">
        <v>30</v>
      </c>
      <c r="D35" s="455">
        <v>70.5</v>
      </c>
    </row>
    <row r="36" spans="1:11" ht="16.5" thickBot="1">
      <c r="A36" s="195" t="s">
        <v>37</v>
      </c>
      <c r="B36" s="176"/>
      <c r="C36" s="95">
        <v>426</v>
      </c>
      <c r="D36" s="148">
        <f>D32+D33+D34+D35+D35+D34</f>
        <v>441.86383808095951</v>
      </c>
      <c r="E36" s="211"/>
      <c r="F36" s="211"/>
      <c r="G36" s="211"/>
      <c r="H36" s="211"/>
      <c r="I36" s="211"/>
      <c r="J36" s="211"/>
      <c r="K36" s="211"/>
    </row>
    <row r="37" spans="1:11" ht="30" customHeight="1" thickBot="1">
      <c r="A37" s="195" t="s">
        <v>60</v>
      </c>
      <c r="B37" s="99"/>
      <c r="C37" s="181">
        <f>C13+C17+C26+C30+C36</f>
        <v>1840</v>
      </c>
      <c r="D37" s="247">
        <f>D13+D17+D26+D30+D36</f>
        <v>1808.3038380809596</v>
      </c>
      <c r="E37" s="211"/>
      <c r="F37" s="211"/>
      <c r="G37" s="211"/>
      <c r="H37" s="211"/>
      <c r="I37" s="211"/>
      <c r="J37" s="211"/>
      <c r="K37" s="211"/>
    </row>
    <row r="38" spans="1:11">
      <c r="A38" s="211"/>
      <c r="B38" s="211"/>
      <c r="C38" s="211"/>
      <c r="D38" s="211"/>
      <c r="E38" s="211"/>
      <c r="F38" s="211"/>
      <c r="G38" s="211"/>
      <c r="H38" s="211"/>
      <c r="I38" s="211"/>
      <c r="J38" s="211"/>
      <c r="K38" s="211"/>
    </row>
    <row r="39" spans="1:11">
      <c r="A39" s="211"/>
      <c r="B39" s="211"/>
      <c r="C39" s="211"/>
      <c r="D39" s="211"/>
      <c r="E39" s="211"/>
      <c r="F39" s="211"/>
      <c r="G39" s="211"/>
      <c r="H39" s="211"/>
      <c r="I39" s="211"/>
      <c r="J39" s="211"/>
      <c r="K39" s="211"/>
    </row>
    <row r="40" spans="1:11">
      <c r="A40" s="211"/>
      <c r="B40" s="211"/>
      <c r="C40" s="211"/>
      <c r="D40" s="211"/>
      <c r="E40" s="211"/>
      <c r="F40" s="211"/>
      <c r="G40" s="211"/>
      <c r="H40" s="211"/>
      <c r="I40" s="211"/>
      <c r="J40" s="211"/>
      <c r="K40" s="211"/>
    </row>
    <row r="41" spans="1:11">
      <c r="A41" s="211"/>
      <c r="B41" s="211"/>
      <c r="C41" s="211"/>
      <c r="D41" s="211"/>
      <c r="E41" s="211"/>
      <c r="F41" s="211"/>
      <c r="G41" s="211"/>
      <c r="H41" s="211"/>
      <c r="I41" s="211"/>
      <c r="J41" s="211"/>
      <c r="K41" s="211"/>
    </row>
    <row r="42" spans="1:11">
      <c r="A42" s="211"/>
      <c r="B42" s="211"/>
      <c r="C42" s="211"/>
      <c r="D42" s="211"/>
      <c r="E42" s="211"/>
      <c r="F42" s="211"/>
      <c r="G42" s="211"/>
      <c r="H42" s="211"/>
      <c r="I42" s="211"/>
      <c r="J42" s="211"/>
      <c r="K42" s="211"/>
    </row>
    <row r="43" spans="1:11">
      <c r="A43" s="211"/>
      <c r="B43" s="211"/>
      <c r="C43" s="211"/>
      <c r="D43" s="211"/>
      <c r="E43" s="211"/>
      <c r="F43" s="211"/>
      <c r="G43" s="211"/>
      <c r="H43" s="211"/>
      <c r="I43" s="211"/>
      <c r="J43" s="211"/>
      <c r="K43" s="211"/>
    </row>
    <row r="44" spans="1:11">
      <c r="A44" s="211"/>
      <c r="B44" s="211"/>
      <c r="C44" s="211"/>
      <c r="D44" s="211"/>
      <c r="E44" s="211"/>
      <c r="F44" s="211"/>
      <c r="G44" s="211"/>
      <c r="H44" s="211"/>
      <c r="I44" s="211"/>
      <c r="J44" s="211"/>
      <c r="K44" s="211"/>
    </row>
    <row r="45" spans="1:11">
      <c r="A45" s="211"/>
      <c r="B45" s="211"/>
      <c r="C45" s="211"/>
      <c r="D45" s="211"/>
      <c r="E45" s="211"/>
      <c r="F45" s="211"/>
      <c r="G45" s="211"/>
      <c r="H45" s="211"/>
      <c r="I45" s="211"/>
      <c r="J45" s="211"/>
      <c r="K45" s="211"/>
    </row>
    <row r="46" spans="1:11">
      <c r="A46" s="211"/>
      <c r="B46" s="211"/>
      <c r="C46" s="211"/>
      <c r="D46" s="211"/>
      <c r="E46" s="211"/>
      <c r="F46" s="211"/>
      <c r="G46" s="211"/>
      <c r="H46" s="211"/>
      <c r="I46" s="211"/>
      <c r="J46" s="211"/>
      <c r="K46" s="211"/>
    </row>
    <row r="47" spans="1:11">
      <c r="A47" s="211"/>
      <c r="B47" s="211"/>
      <c r="C47" s="211"/>
      <c r="D47" s="211"/>
      <c r="E47" s="211"/>
      <c r="F47" s="211"/>
      <c r="G47" s="211"/>
      <c r="H47" s="211"/>
      <c r="I47" s="211"/>
      <c r="J47" s="211"/>
      <c r="K47" s="211"/>
    </row>
    <row r="48" spans="1:11">
      <c r="A48" s="211"/>
      <c r="B48" s="211"/>
      <c r="C48" s="211"/>
      <c r="D48" s="211"/>
      <c r="E48" s="211"/>
      <c r="F48" s="211"/>
      <c r="G48" s="211"/>
      <c r="H48" s="211"/>
      <c r="I48" s="211"/>
      <c r="J48" s="211"/>
      <c r="K48" s="211"/>
    </row>
    <row r="49" spans="1:11" ht="20.25" customHeight="1">
      <c r="A49" s="211"/>
      <c r="B49" s="211"/>
      <c r="C49" s="211"/>
      <c r="D49" s="211"/>
      <c r="E49" s="211"/>
      <c r="F49" s="211"/>
      <c r="G49" s="211"/>
      <c r="H49" s="211"/>
      <c r="I49" s="211"/>
      <c r="J49" s="211"/>
      <c r="K49" s="211"/>
    </row>
    <row r="50" spans="1:11">
      <c r="A50" s="211"/>
      <c r="B50" s="211"/>
      <c r="C50" s="211"/>
      <c r="D50" s="211"/>
      <c r="E50" s="211"/>
      <c r="F50" s="211"/>
      <c r="G50" s="211"/>
      <c r="H50" s="211"/>
      <c r="I50" s="211"/>
      <c r="J50" s="211"/>
      <c r="K50" s="211"/>
    </row>
    <row r="51" spans="1:11">
      <c r="A51" s="211"/>
      <c r="B51" s="211"/>
      <c r="C51" s="211"/>
      <c r="D51" s="211"/>
      <c r="E51" s="211"/>
      <c r="F51" s="211"/>
      <c r="G51" s="211"/>
      <c r="H51" s="211"/>
      <c r="I51" s="211"/>
      <c r="J51" s="211"/>
      <c r="K51" s="211"/>
    </row>
    <row r="52" spans="1:11">
      <c r="A52" s="211"/>
      <c r="B52" s="211"/>
      <c r="C52" s="211"/>
      <c r="D52" s="211"/>
      <c r="E52" s="211"/>
      <c r="F52" s="211"/>
      <c r="G52" s="211"/>
      <c r="H52" s="211"/>
      <c r="I52" s="211"/>
      <c r="J52" s="211"/>
      <c r="K52" s="211"/>
    </row>
    <row r="53" spans="1:11">
      <c r="A53" s="211"/>
      <c r="B53" s="211"/>
      <c r="C53" s="211"/>
      <c r="D53" s="211"/>
      <c r="E53" s="211"/>
      <c r="F53" s="211"/>
      <c r="G53" s="211"/>
      <c r="H53" s="211"/>
      <c r="I53" s="211"/>
      <c r="J53" s="211"/>
      <c r="K53" s="211"/>
    </row>
    <row r="54" spans="1:11">
      <c r="A54" s="211"/>
      <c r="B54" s="211"/>
      <c r="C54" s="211"/>
      <c r="D54" s="211"/>
      <c r="E54" s="211"/>
      <c r="F54" s="211"/>
      <c r="G54" s="211"/>
      <c r="H54" s="211"/>
      <c r="I54" s="211"/>
      <c r="J54" s="211"/>
      <c r="K54" s="211"/>
    </row>
    <row r="55" spans="1:11">
      <c r="A55" s="211"/>
      <c r="B55" s="211"/>
      <c r="C55" s="211"/>
      <c r="D55" s="211"/>
      <c r="E55" s="211"/>
      <c r="F55" s="211"/>
      <c r="G55" s="211"/>
      <c r="H55" s="211"/>
      <c r="I55" s="211"/>
      <c r="J55" s="211"/>
      <c r="K55" s="211"/>
    </row>
    <row r="56" spans="1:11">
      <c r="A56" s="211"/>
      <c r="B56" s="211"/>
      <c r="C56" s="211"/>
      <c r="D56" s="211"/>
      <c r="E56" s="211"/>
      <c r="F56" s="211"/>
      <c r="G56" s="211"/>
      <c r="H56" s="211"/>
      <c r="I56" s="211"/>
      <c r="J56" s="211"/>
      <c r="K56" s="211"/>
    </row>
    <row r="57" spans="1:11">
      <c r="A57" s="211"/>
      <c r="B57" s="211"/>
      <c r="C57" s="211"/>
      <c r="D57" s="211"/>
      <c r="E57" s="211"/>
      <c r="F57" s="211"/>
      <c r="G57" s="211"/>
      <c r="H57" s="211"/>
      <c r="I57" s="211"/>
      <c r="J57" s="211"/>
      <c r="K57" s="211"/>
    </row>
    <row r="58" spans="1:11">
      <c r="A58" s="211"/>
      <c r="B58" s="211"/>
      <c r="C58" s="211"/>
      <c r="D58" s="211"/>
      <c r="E58" s="211"/>
      <c r="F58" s="211"/>
      <c r="G58" s="211"/>
      <c r="H58" s="211"/>
      <c r="I58" s="211"/>
      <c r="J58" s="211"/>
      <c r="K58" s="211"/>
    </row>
    <row r="59" spans="1:11">
      <c r="A59" s="211"/>
      <c r="B59" s="211"/>
      <c r="C59" s="211"/>
      <c r="D59" s="211"/>
      <c r="E59" s="211"/>
      <c r="F59" s="211"/>
      <c r="G59" s="211"/>
      <c r="H59" s="211"/>
      <c r="I59" s="211"/>
      <c r="J59" s="211"/>
      <c r="K59" s="211"/>
    </row>
    <row r="60" spans="1:11">
      <c r="A60" s="211"/>
      <c r="B60" s="211"/>
      <c r="C60" s="211"/>
      <c r="D60" s="211"/>
      <c r="E60" s="211"/>
      <c r="F60" s="211"/>
      <c r="G60" s="211"/>
      <c r="H60" s="211"/>
      <c r="I60" s="211"/>
      <c r="J60" s="211"/>
      <c r="K60" s="211"/>
    </row>
    <row r="61" spans="1:11">
      <c r="A61" s="211"/>
      <c r="B61" s="211"/>
      <c r="C61" s="211"/>
      <c r="D61" s="211"/>
      <c r="E61" s="211"/>
      <c r="F61" s="211"/>
      <c r="G61" s="211"/>
      <c r="H61" s="211"/>
      <c r="I61" s="211"/>
      <c r="J61" s="211"/>
      <c r="K61" s="211"/>
    </row>
    <row r="62" spans="1:11">
      <c r="A62" s="211"/>
      <c r="B62" s="211"/>
      <c r="C62" s="211"/>
      <c r="D62" s="211"/>
      <c r="E62" s="211"/>
      <c r="F62" s="211"/>
      <c r="G62" s="211"/>
      <c r="H62" s="211"/>
      <c r="I62" s="211"/>
      <c r="J62" s="211"/>
      <c r="K62" s="211"/>
    </row>
    <row r="63" spans="1:11">
      <c r="A63" s="211"/>
      <c r="B63" s="211"/>
      <c r="C63" s="211"/>
      <c r="D63" s="211"/>
      <c r="E63" s="211"/>
      <c r="F63" s="211"/>
      <c r="G63" s="211"/>
      <c r="H63" s="211"/>
      <c r="I63" s="211"/>
      <c r="J63" s="211"/>
      <c r="K63" s="211"/>
    </row>
    <row r="64" spans="1:11">
      <c r="A64" s="211"/>
      <c r="B64" s="211"/>
      <c r="C64" s="211"/>
      <c r="D64" s="211"/>
      <c r="E64" s="211"/>
      <c r="F64" s="211"/>
      <c r="G64" s="211"/>
      <c r="H64" s="211"/>
      <c r="I64" s="211"/>
      <c r="J64" s="211"/>
      <c r="K64" s="211"/>
    </row>
    <row r="65" spans="1:11">
      <c r="A65" s="211"/>
      <c r="B65" s="211"/>
      <c r="C65" s="211"/>
      <c r="D65" s="211"/>
      <c r="E65" s="211"/>
      <c r="F65" s="211"/>
      <c r="G65" s="211"/>
      <c r="H65" s="211"/>
      <c r="I65" s="211"/>
      <c r="J65" s="211"/>
      <c r="K65" s="211"/>
    </row>
    <row r="66" spans="1:11">
      <c r="A66" s="211"/>
      <c r="B66" s="211"/>
      <c r="C66" s="211"/>
      <c r="D66" s="211"/>
      <c r="E66" s="211"/>
      <c r="F66" s="211"/>
      <c r="G66" s="211"/>
      <c r="H66" s="211"/>
      <c r="I66" s="211"/>
      <c r="J66" s="211"/>
      <c r="K66" s="211"/>
    </row>
    <row r="67" spans="1:11">
      <c r="A67" s="211"/>
      <c r="B67" s="211"/>
      <c r="C67" s="211"/>
      <c r="D67" s="211"/>
      <c r="E67" s="211"/>
      <c r="F67" s="211"/>
      <c r="G67" s="211"/>
      <c r="H67" s="211"/>
      <c r="I67" s="211"/>
      <c r="J67" s="211"/>
      <c r="K67" s="211"/>
    </row>
    <row r="68" spans="1:11">
      <c r="A68" s="211"/>
      <c r="B68" s="211"/>
      <c r="C68" s="211"/>
      <c r="D68" s="211"/>
      <c r="E68" s="211"/>
      <c r="F68" s="211"/>
      <c r="G68" s="211"/>
      <c r="H68" s="211"/>
      <c r="I68" s="211"/>
      <c r="J68" s="211"/>
      <c r="K68" s="211"/>
    </row>
    <row r="69" spans="1:11">
      <c r="A69" s="211"/>
      <c r="B69" s="211"/>
      <c r="C69" s="211"/>
      <c r="D69" s="211"/>
      <c r="E69" s="211"/>
      <c r="F69" s="211"/>
      <c r="G69" s="211"/>
      <c r="H69" s="211"/>
      <c r="I69" s="211"/>
      <c r="J69" s="211"/>
      <c r="K69" s="211"/>
    </row>
    <row r="70" spans="1:11">
      <c r="A70" s="211"/>
      <c r="B70" s="211"/>
      <c r="C70" s="211"/>
      <c r="D70" s="211"/>
      <c r="E70" s="211"/>
      <c r="F70" s="211"/>
      <c r="G70" s="211"/>
      <c r="H70" s="211"/>
      <c r="I70" s="211"/>
      <c r="J70" s="211"/>
      <c r="K70" s="211"/>
    </row>
    <row r="71" spans="1:11">
      <c r="A71" s="211"/>
      <c r="B71" s="211"/>
      <c r="C71" s="211"/>
      <c r="D71" s="211"/>
      <c r="E71" s="211"/>
      <c r="F71" s="211"/>
      <c r="G71" s="211"/>
      <c r="H71" s="211"/>
      <c r="I71" s="211"/>
      <c r="J71" s="211"/>
      <c r="K71" s="211"/>
    </row>
    <row r="72" spans="1:11">
      <c r="A72" s="211"/>
      <c r="B72" s="211"/>
      <c r="C72" s="211"/>
      <c r="D72" s="211"/>
      <c r="E72" s="211"/>
      <c r="F72" s="211"/>
      <c r="G72" s="211"/>
      <c r="H72" s="211"/>
      <c r="I72" s="211"/>
      <c r="J72" s="211"/>
      <c r="K72" s="211"/>
    </row>
    <row r="73" spans="1:11">
      <c r="A73" s="211"/>
      <c r="B73" s="211"/>
      <c r="C73" s="211"/>
      <c r="D73" s="211"/>
      <c r="E73" s="211"/>
      <c r="F73" s="211"/>
      <c r="G73" s="211"/>
      <c r="H73" s="211"/>
      <c r="I73" s="211"/>
      <c r="J73" s="211"/>
      <c r="K73" s="211"/>
    </row>
    <row r="74" spans="1:11">
      <c r="A74" s="211"/>
      <c r="B74" s="211"/>
      <c r="C74" s="211"/>
      <c r="D74" s="211"/>
      <c r="E74" s="211"/>
      <c r="F74" s="211"/>
      <c r="G74" s="211"/>
      <c r="H74" s="211"/>
      <c r="I74" s="211"/>
      <c r="J74" s="211"/>
      <c r="K74" s="211"/>
    </row>
    <row r="75" spans="1:11">
      <c r="A75" s="211"/>
      <c r="B75" s="211"/>
      <c r="C75" s="211"/>
      <c r="D75" s="211"/>
      <c r="E75" s="211"/>
      <c r="F75" s="211"/>
      <c r="G75" s="211"/>
      <c r="H75" s="211"/>
      <c r="I75" s="211"/>
      <c r="J75" s="211"/>
      <c r="K75" s="211"/>
    </row>
    <row r="76" spans="1:11">
      <c r="A76" s="211"/>
      <c r="B76" s="211"/>
      <c r="C76" s="211"/>
      <c r="D76" s="211"/>
      <c r="E76" s="211"/>
      <c r="F76" s="211"/>
      <c r="G76" s="211"/>
      <c r="H76" s="211"/>
      <c r="I76" s="211"/>
      <c r="J76" s="211"/>
      <c r="K76" s="211"/>
    </row>
    <row r="77" spans="1:11" s="196" customFormat="1"/>
    <row r="78" spans="1:11">
      <c r="A78" s="211"/>
      <c r="B78" s="211"/>
      <c r="C78" s="211"/>
      <c r="D78" s="211"/>
      <c r="E78" s="211"/>
      <c r="F78" s="211"/>
      <c r="G78" s="211"/>
      <c r="H78" s="211"/>
      <c r="I78" s="211"/>
      <c r="J78" s="211"/>
      <c r="K78" s="211"/>
    </row>
    <row r="79" spans="1:11">
      <c r="A79" s="211"/>
      <c r="B79" s="211"/>
      <c r="C79" s="211"/>
      <c r="D79" s="211"/>
      <c r="E79" s="211"/>
      <c r="F79" s="211"/>
      <c r="G79" s="211"/>
      <c r="H79" s="211"/>
      <c r="I79" s="211"/>
      <c r="J79" s="211"/>
      <c r="K79" s="211"/>
    </row>
    <row r="80" spans="1:11">
      <c r="A80" s="211"/>
      <c r="B80" s="211"/>
      <c r="C80" s="211"/>
      <c r="D80" s="211"/>
      <c r="E80" s="211"/>
      <c r="F80" s="211"/>
      <c r="G80" s="211"/>
      <c r="H80" s="211"/>
      <c r="I80" s="211"/>
      <c r="J80" s="211"/>
      <c r="K80" s="211"/>
    </row>
    <row r="81" spans="1:11" ht="37.5" customHeight="1">
      <c r="A81" s="211"/>
      <c r="B81" s="211"/>
      <c r="C81" s="211"/>
      <c r="D81" s="211"/>
      <c r="E81" s="211"/>
      <c r="F81" s="211"/>
      <c r="G81" s="211"/>
      <c r="H81" s="211"/>
      <c r="I81" s="211"/>
      <c r="J81" s="211"/>
      <c r="K81" s="211"/>
    </row>
    <row r="82" spans="1:11" s="196" customFormat="1"/>
    <row r="83" spans="1:11">
      <c r="A83" s="211"/>
      <c r="B83" s="211"/>
      <c r="C83" s="211"/>
      <c r="D83" s="211"/>
      <c r="E83" s="211"/>
      <c r="F83" s="211"/>
      <c r="G83" s="211"/>
      <c r="H83" s="211"/>
      <c r="I83" s="211"/>
      <c r="J83" s="211"/>
      <c r="K83" s="211"/>
    </row>
    <row r="84" spans="1:11" ht="33" customHeight="1">
      <c r="A84" s="211"/>
      <c r="B84" s="211"/>
      <c r="C84" s="211"/>
      <c r="D84" s="211"/>
      <c r="E84" s="211"/>
      <c r="F84" s="211"/>
      <c r="G84" s="211"/>
      <c r="H84" s="211"/>
      <c r="I84" s="211"/>
      <c r="J84" s="211"/>
      <c r="K84" s="211"/>
    </row>
    <row r="85" spans="1:11">
      <c r="A85" s="211"/>
      <c r="B85" s="211"/>
      <c r="C85" s="211"/>
      <c r="D85" s="211"/>
      <c r="E85" s="211"/>
      <c r="F85" s="211"/>
      <c r="G85" s="211"/>
      <c r="H85" s="211"/>
      <c r="I85" s="211"/>
      <c r="J85" s="211"/>
      <c r="K85" s="211"/>
    </row>
    <row r="86" spans="1:11">
      <c r="A86" s="211"/>
      <c r="B86" s="211"/>
      <c r="C86" s="211"/>
      <c r="D86" s="211"/>
      <c r="E86" s="211"/>
      <c r="F86" s="211"/>
      <c r="G86" s="211"/>
      <c r="H86" s="211"/>
      <c r="I86" s="211"/>
      <c r="J86" s="211"/>
      <c r="K86" s="211"/>
    </row>
    <row r="87" spans="1:11">
      <c r="A87" s="211"/>
      <c r="B87" s="211"/>
      <c r="C87" s="211"/>
      <c r="D87" s="211"/>
      <c r="E87" s="211"/>
      <c r="F87" s="211"/>
      <c r="G87" s="211"/>
      <c r="H87" s="211"/>
      <c r="I87" s="211"/>
      <c r="J87" s="211"/>
      <c r="K87" s="211"/>
    </row>
    <row r="88" spans="1:11">
      <c r="A88" s="211"/>
      <c r="B88" s="211"/>
      <c r="C88" s="211"/>
      <c r="D88" s="211"/>
      <c r="E88" s="211"/>
      <c r="F88" s="211"/>
      <c r="G88" s="211"/>
      <c r="H88" s="211"/>
      <c r="I88" s="211"/>
      <c r="J88" s="211"/>
      <c r="K88" s="211"/>
    </row>
    <row r="89" spans="1:11">
      <c r="A89" s="211"/>
      <c r="B89" s="211"/>
      <c r="C89" s="211"/>
      <c r="D89" s="211"/>
      <c r="E89" s="211"/>
      <c r="F89" s="211"/>
      <c r="G89" s="211"/>
      <c r="H89" s="211"/>
      <c r="I89" s="211"/>
      <c r="J89" s="211"/>
      <c r="K89" s="211"/>
    </row>
    <row r="90" spans="1:11">
      <c r="A90" s="211"/>
      <c r="B90" s="211"/>
      <c r="C90" s="211"/>
      <c r="D90" s="211"/>
      <c r="E90" s="211"/>
      <c r="F90" s="211"/>
      <c r="G90" s="211"/>
      <c r="H90" s="211"/>
      <c r="I90" s="211"/>
      <c r="J90" s="211"/>
      <c r="K90" s="211"/>
    </row>
    <row r="91" spans="1:11">
      <c r="A91" s="211"/>
      <c r="B91" s="211"/>
      <c r="C91" s="211"/>
      <c r="D91" s="211"/>
      <c r="E91" s="211"/>
      <c r="F91" s="211"/>
      <c r="G91" s="211"/>
      <c r="H91" s="211"/>
      <c r="I91" s="211"/>
      <c r="J91" s="211"/>
      <c r="K91" s="211"/>
    </row>
    <row r="92" spans="1:11">
      <c r="A92" s="211"/>
      <c r="B92" s="211"/>
      <c r="C92" s="211"/>
      <c r="D92" s="211"/>
      <c r="E92" s="211"/>
      <c r="F92" s="211"/>
      <c r="G92" s="211"/>
      <c r="H92" s="211"/>
      <c r="I92" s="211"/>
      <c r="J92" s="211"/>
      <c r="K92" s="211"/>
    </row>
    <row r="93" spans="1:11">
      <c r="A93" s="211"/>
      <c r="B93" s="211"/>
      <c r="C93" s="211"/>
      <c r="D93" s="211"/>
      <c r="E93" s="211"/>
      <c r="F93" s="211"/>
      <c r="G93" s="211"/>
      <c r="H93" s="211"/>
      <c r="I93" s="211"/>
      <c r="J93" s="211"/>
      <c r="K93" s="211"/>
    </row>
    <row r="94" spans="1:11">
      <c r="A94" s="211"/>
      <c r="B94" s="211"/>
      <c r="C94" s="211"/>
      <c r="D94" s="211"/>
      <c r="E94" s="211"/>
      <c r="F94" s="211"/>
      <c r="G94" s="211"/>
      <c r="H94" s="211"/>
      <c r="I94" s="211"/>
      <c r="J94" s="211"/>
      <c r="K94" s="211"/>
    </row>
    <row r="95" spans="1:11">
      <c r="A95" s="211"/>
      <c r="B95" s="211"/>
      <c r="C95" s="211"/>
      <c r="D95" s="211"/>
      <c r="E95" s="211"/>
      <c r="F95" s="211"/>
      <c r="G95" s="211"/>
      <c r="H95" s="211"/>
      <c r="I95" s="211"/>
      <c r="J95" s="211"/>
      <c r="K95" s="211"/>
    </row>
    <row r="96" spans="1:11">
      <c r="A96" s="211"/>
      <c r="B96" s="211"/>
      <c r="C96" s="211"/>
      <c r="D96" s="211"/>
      <c r="E96" s="211"/>
      <c r="F96" s="211"/>
      <c r="G96" s="211"/>
      <c r="H96" s="211"/>
      <c r="I96" s="211"/>
      <c r="J96" s="211"/>
      <c r="K96" s="211"/>
    </row>
    <row r="97" spans="1:11">
      <c r="A97" s="211"/>
      <c r="B97" s="211"/>
      <c r="C97" s="211"/>
      <c r="D97" s="211"/>
      <c r="E97" s="211"/>
      <c r="F97" s="211"/>
      <c r="G97" s="211"/>
      <c r="H97" s="211"/>
      <c r="I97" s="211"/>
      <c r="J97" s="211"/>
      <c r="K97" s="211"/>
    </row>
    <row r="98" spans="1:11" ht="16.5" thickBot="1">
      <c r="A98" s="211"/>
      <c r="B98" s="211"/>
      <c r="C98" s="211"/>
      <c r="D98" s="211"/>
      <c r="E98" s="211"/>
      <c r="F98" s="211"/>
      <c r="G98" s="211"/>
      <c r="H98" s="211"/>
      <c r="I98" s="211"/>
      <c r="J98" s="211"/>
      <c r="K98" s="211"/>
    </row>
    <row r="99" spans="1:11">
      <c r="A99" s="35"/>
      <c r="B99" s="35"/>
      <c r="C99" s="35"/>
      <c r="D99" s="35"/>
      <c r="E99" s="435"/>
      <c r="F99" s="62"/>
      <c r="G99" s="32"/>
      <c r="H99" s="211"/>
      <c r="I99" s="211"/>
      <c r="J99" s="211"/>
      <c r="K99" s="211"/>
    </row>
    <row r="100" spans="1:11" ht="16.5" thickBot="1">
      <c r="A100" s="9"/>
      <c r="B100" s="9"/>
      <c r="C100" s="9"/>
      <c r="E100" s="63"/>
      <c r="F100" s="63"/>
      <c r="G100" s="23"/>
      <c r="H100" s="211"/>
      <c r="I100" s="211"/>
      <c r="J100" s="211"/>
      <c r="K100" s="211"/>
    </row>
    <row r="101" spans="1:11" ht="31.5">
      <c r="A101" s="436" t="s">
        <v>5</v>
      </c>
      <c r="B101" s="489" t="s">
        <v>6</v>
      </c>
      <c r="C101" s="490"/>
      <c r="D101" s="491"/>
      <c r="E101" s="434" t="s">
        <v>7</v>
      </c>
      <c r="F101" s="13" t="s">
        <v>8</v>
      </c>
      <c r="G101" s="64" t="s">
        <v>62</v>
      </c>
      <c r="H101" s="211"/>
      <c r="I101" s="211"/>
      <c r="J101" s="211"/>
      <c r="K101" s="211"/>
    </row>
    <row r="102" spans="1:11" s="196" customFormat="1" ht="16.5" thickBot="1">
      <c r="A102" s="65" t="s">
        <v>12</v>
      </c>
      <c r="B102" s="492"/>
      <c r="C102" s="493"/>
      <c r="D102" s="494"/>
      <c r="E102" s="17" t="s">
        <v>13</v>
      </c>
      <c r="F102" s="17"/>
      <c r="G102" s="66" t="s">
        <v>63</v>
      </c>
    </row>
    <row r="103" spans="1:11" s="196" customFormat="1" ht="16.5" thickBot="1">
      <c r="A103" s="47" t="s">
        <v>15</v>
      </c>
      <c r="B103" s="25" t="s">
        <v>16</v>
      </c>
      <c r="C103" s="26" t="s">
        <v>17</v>
      </c>
      <c r="D103" s="25" t="s">
        <v>18</v>
      </c>
      <c r="E103" s="26" t="s">
        <v>19</v>
      </c>
      <c r="F103" s="26" t="s">
        <v>20</v>
      </c>
      <c r="G103" s="50"/>
    </row>
    <row r="104" spans="1:11">
      <c r="A104" s="30"/>
      <c r="B104" s="62"/>
      <c r="C104" s="30"/>
      <c r="D104" s="62"/>
      <c r="E104" s="30"/>
      <c r="F104" s="62"/>
      <c r="G104" s="22"/>
      <c r="H104" s="211"/>
      <c r="I104" s="211"/>
      <c r="J104" s="211"/>
      <c r="K104" s="211"/>
    </row>
    <row r="105" spans="1:11" ht="31.5">
      <c r="A105" s="34"/>
      <c r="B105" s="35">
        <v>4.8281520958083828</v>
      </c>
      <c r="C105" s="34">
        <v>7.2628586826347297</v>
      </c>
      <c r="D105" s="35">
        <v>29.504922155688618</v>
      </c>
      <c r="E105" s="34">
        <v>202.64047904191614</v>
      </c>
      <c r="F105" s="35"/>
      <c r="G105" s="22" t="s">
        <v>296</v>
      </c>
      <c r="H105" s="211"/>
      <c r="I105" s="211"/>
      <c r="J105" s="211"/>
      <c r="K105" s="211"/>
    </row>
    <row r="106" spans="1:11" ht="32.25" customHeight="1">
      <c r="A106" s="34">
        <v>22.5</v>
      </c>
      <c r="B106" s="35"/>
      <c r="C106" s="34"/>
      <c r="D106" s="35"/>
      <c r="E106" s="34"/>
      <c r="F106" s="35"/>
      <c r="G106" s="22"/>
      <c r="H106" s="211"/>
      <c r="I106" s="211"/>
      <c r="J106" s="211"/>
      <c r="K106" s="211"/>
    </row>
    <row r="107" spans="1:11">
      <c r="A107" s="34">
        <v>90</v>
      </c>
      <c r="B107" s="35"/>
      <c r="C107" s="34"/>
      <c r="D107" s="35"/>
      <c r="E107" s="34"/>
      <c r="F107" s="35"/>
      <c r="G107" s="22"/>
      <c r="H107" s="211"/>
      <c r="I107" s="211"/>
      <c r="J107" s="211"/>
      <c r="K107" s="211"/>
    </row>
    <row r="108" spans="1:11">
      <c r="A108" s="34">
        <v>68</v>
      </c>
      <c r="B108" s="35"/>
      <c r="C108" s="34"/>
      <c r="D108" s="35"/>
      <c r="E108" s="34"/>
      <c r="F108" s="35"/>
      <c r="G108" s="22"/>
      <c r="H108" s="211"/>
      <c r="I108" s="211"/>
      <c r="J108" s="211"/>
      <c r="K108" s="211"/>
    </row>
    <row r="109" spans="1:11">
      <c r="A109" s="34">
        <v>2.5</v>
      </c>
      <c r="B109" s="35"/>
      <c r="C109" s="34"/>
      <c r="D109" s="35"/>
      <c r="E109" s="34"/>
      <c r="F109" s="35"/>
      <c r="G109" s="22"/>
      <c r="H109" s="211"/>
      <c r="I109" s="211"/>
      <c r="J109" s="211"/>
      <c r="K109" s="211"/>
    </row>
    <row r="110" spans="1:11">
      <c r="A110" s="34">
        <v>0.5</v>
      </c>
      <c r="B110" s="35"/>
      <c r="C110" s="34"/>
      <c r="D110" s="35"/>
      <c r="E110" s="34"/>
      <c r="F110" s="35"/>
      <c r="G110" s="22"/>
      <c r="H110" s="211"/>
      <c r="I110" s="211"/>
      <c r="J110" s="211"/>
      <c r="K110" s="211"/>
    </row>
    <row r="111" spans="1:11">
      <c r="A111" s="34">
        <v>3</v>
      </c>
      <c r="B111" s="35"/>
      <c r="C111" s="34"/>
      <c r="D111" s="35"/>
      <c r="E111" s="34"/>
      <c r="F111" s="35"/>
      <c r="G111" s="22"/>
      <c r="H111" s="211"/>
      <c r="I111" s="211"/>
      <c r="J111" s="211"/>
      <c r="K111" s="211"/>
    </row>
    <row r="112" spans="1:11" ht="47.25">
      <c r="A112" s="31"/>
      <c r="B112" s="35">
        <v>3.6702000000000004</v>
      </c>
      <c r="C112" s="34">
        <v>3.1896</v>
      </c>
      <c r="D112" s="35">
        <v>15.8202</v>
      </c>
      <c r="E112" s="34">
        <v>106.74</v>
      </c>
      <c r="F112" s="35">
        <v>1.43</v>
      </c>
      <c r="G112" s="22" t="s">
        <v>66</v>
      </c>
      <c r="H112" s="211"/>
      <c r="I112" s="211"/>
      <c r="J112" s="211"/>
      <c r="K112" s="211"/>
    </row>
    <row r="113" spans="1:11">
      <c r="A113" s="34">
        <v>2</v>
      </c>
      <c r="B113" s="35"/>
      <c r="C113" s="34"/>
      <c r="D113" s="35"/>
      <c r="E113" s="34"/>
      <c r="F113" s="35"/>
      <c r="G113" s="22"/>
      <c r="H113" s="211"/>
      <c r="I113" s="211"/>
      <c r="J113" s="211"/>
      <c r="K113" s="211"/>
    </row>
    <row r="114" spans="1:11">
      <c r="A114" s="34">
        <v>6</v>
      </c>
      <c r="B114" s="35"/>
      <c r="C114" s="34"/>
      <c r="D114" s="35"/>
      <c r="E114" s="34"/>
      <c r="F114" s="35"/>
      <c r="G114" s="22"/>
      <c r="H114" s="211"/>
      <c r="I114" s="211"/>
      <c r="J114" s="211"/>
      <c r="K114" s="211"/>
    </row>
    <row r="115" spans="1:11">
      <c r="A115" s="34">
        <v>110</v>
      </c>
      <c r="B115" s="35"/>
      <c r="C115" s="34"/>
      <c r="D115" s="35"/>
      <c r="E115" s="34"/>
      <c r="F115" s="35"/>
      <c r="G115" s="22"/>
      <c r="H115" s="211"/>
      <c r="I115" s="211"/>
      <c r="J115" s="211"/>
      <c r="K115" s="211"/>
    </row>
    <row r="116" spans="1:11">
      <c r="A116" s="34">
        <v>80</v>
      </c>
      <c r="B116" s="35"/>
      <c r="C116" s="34"/>
      <c r="D116" s="35"/>
      <c r="E116" s="34"/>
      <c r="F116" s="35"/>
      <c r="G116" s="22"/>
      <c r="H116" s="211"/>
      <c r="I116" s="211"/>
      <c r="J116" s="211"/>
      <c r="K116" s="211"/>
    </row>
    <row r="117" spans="1:11" ht="31.5">
      <c r="A117" s="31"/>
      <c r="B117" s="35">
        <v>3.605</v>
      </c>
      <c r="C117" s="34">
        <v>5.83</v>
      </c>
      <c r="D117" s="35">
        <v>15.489999999999997</v>
      </c>
      <c r="E117" s="34">
        <v>128.76666666666665</v>
      </c>
      <c r="F117" s="35">
        <v>0.04</v>
      </c>
      <c r="G117" s="22" t="s">
        <v>242</v>
      </c>
      <c r="H117" s="211"/>
      <c r="I117" s="211"/>
      <c r="J117" s="211"/>
      <c r="K117" s="211"/>
    </row>
    <row r="118" spans="1:11">
      <c r="A118" s="34">
        <v>30</v>
      </c>
      <c r="B118" s="35"/>
      <c r="C118" s="34"/>
      <c r="D118" s="35"/>
      <c r="E118" s="34"/>
      <c r="F118" s="35"/>
      <c r="G118" s="22"/>
      <c r="H118" s="211"/>
      <c r="I118" s="211"/>
      <c r="J118" s="211"/>
      <c r="K118" s="211"/>
    </row>
    <row r="119" spans="1:11">
      <c r="A119" s="34">
        <v>5</v>
      </c>
      <c r="B119" s="35"/>
      <c r="C119" s="34"/>
      <c r="D119" s="35"/>
      <c r="E119" s="34"/>
      <c r="F119" s="35"/>
      <c r="G119" s="22"/>
      <c r="H119" s="211"/>
      <c r="I119" s="211"/>
      <c r="J119" s="211"/>
      <c r="K119" s="211"/>
    </row>
    <row r="120" spans="1:11" ht="16.5" thickBot="1">
      <c r="A120" s="46">
        <v>5</v>
      </c>
      <c r="B120" s="35" t="s">
        <v>1</v>
      </c>
      <c r="C120" s="46"/>
      <c r="D120" s="35"/>
      <c r="E120" s="46"/>
      <c r="F120" s="35"/>
      <c r="G120" s="22"/>
      <c r="H120" s="211"/>
      <c r="I120" s="211"/>
      <c r="J120" s="211"/>
      <c r="K120" s="211"/>
    </row>
    <row r="121" spans="1:11" ht="16.5" thickBot="1">
      <c r="A121" s="145"/>
      <c r="B121" s="179">
        <v>11.32</v>
      </c>
      <c r="C121" s="179">
        <v>12.49</v>
      </c>
      <c r="D121" s="179">
        <v>54.79</v>
      </c>
      <c r="E121" s="179">
        <v>377.99</v>
      </c>
      <c r="F121" s="179">
        <f t="shared" ref="F121" si="1">F105+F112+F117</f>
        <v>1.47</v>
      </c>
      <c r="G121" s="85"/>
      <c r="H121" s="211"/>
      <c r="I121" s="211"/>
      <c r="J121" s="211"/>
      <c r="K121" s="211"/>
    </row>
    <row r="122" spans="1:11">
      <c r="A122" s="34"/>
      <c r="B122" s="34"/>
      <c r="C122" s="34"/>
      <c r="D122" s="34"/>
      <c r="E122" s="29"/>
      <c r="F122" s="29"/>
      <c r="G122" s="22"/>
      <c r="H122" s="211"/>
      <c r="I122" s="211"/>
      <c r="J122" s="211"/>
      <c r="K122" s="211"/>
    </row>
    <row r="123" spans="1:11" ht="94.5">
      <c r="A123" s="34">
        <v>180</v>
      </c>
      <c r="B123" s="29">
        <v>2.83</v>
      </c>
      <c r="C123" s="34">
        <v>3.15</v>
      </c>
      <c r="D123" s="35">
        <v>13.7</v>
      </c>
      <c r="E123" s="34">
        <v>94.4</v>
      </c>
      <c r="F123" s="35">
        <v>3.6</v>
      </c>
      <c r="G123" s="22" t="s">
        <v>451</v>
      </c>
      <c r="H123" s="211"/>
      <c r="I123" s="211"/>
      <c r="J123" s="211"/>
      <c r="K123" s="211"/>
    </row>
    <row r="124" spans="1:11" ht="16.5" thickBot="1">
      <c r="A124" s="34"/>
      <c r="B124" s="29"/>
      <c r="C124" s="34"/>
      <c r="D124" s="35"/>
      <c r="E124" s="34"/>
      <c r="F124" s="35"/>
      <c r="G124" s="22"/>
      <c r="H124" s="211"/>
      <c r="I124" s="211"/>
      <c r="J124" s="211"/>
      <c r="K124" s="211"/>
    </row>
    <row r="125" spans="1:11" ht="16.5" thickBot="1">
      <c r="A125" s="39"/>
      <c r="B125" s="38">
        <f>B123</f>
        <v>2.83</v>
      </c>
      <c r="C125" s="38">
        <f t="shared" ref="C125:F125" si="2">C123</f>
        <v>3.15</v>
      </c>
      <c r="D125" s="38">
        <f t="shared" si="2"/>
        <v>13.7</v>
      </c>
      <c r="E125" s="38">
        <f t="shared" si="2"/>
        <v>94.4</v>
      </c>
      <c r="F125" s="38">
        <f t="shared" si="2"/>
        <v>3.6</v>
      </c>
      <c r="G125" s="27"/>
      <c r="H125" s="211"/>
      <c r="I125" s="211"/>
      <c r="J125" s="211"/>
      <c r="K125" s="211"/>
    </row>
    <row r="126" spans="1:11" s="196" customFormat="1">
      <c r="A126" s="72"/>
      <c r="B126" s="434"/>
      <c r="C126" s="434"/>
      <c r="D126" s="12"/>
      <c r="E126" s="12"/>
      <c r="F126" s="67"/>
      <c r="G126" s="14"/>
    </row>
    <row r="127" spans="1:11" ht="31.5">
      <c r="A127" s="73"/>
      <c r="B127" s="35">
        <v>0.72899999999999998</v>
      </c>
      <c r="C127" s="34">
        <v>4.7058</v>
      </c>
      <c r="D127" s="35">
        <v>5.3772000000000002</v>
      </c>
      <c r="E127" s="34">
        <v>66.84</v>
      </c>
      <c r="F127" s="35">
        <v>3.62</v>
      </c>
      <c r="G127" s="22" t="s">
        <v>253</v>
      </c>
      <c r="H127" s="211"/>
      <c r="I127" s="211"/>
      <c r="J127" s="211"/>
      <c r="K127" s="211"/>
    </row>
    <row r="128" spans="1:11">
      <c r="A128" s="34">
        <v>18</v>
      </c>
      <c r="B128" s="35"/>
      <c r="C128" s="34"/>
      <c r="D128" s="35"/>
      <c r="E128" s="34"/>
      <c r="F128" s="67"/>
      <c r="G128" s="22"/>
      <c r="H128" s="211"/>
      <c r="I128" s="211"/>
      <c r="J128" s="211"/>
      <c r="K128" s="211"/>
    </row>
    <row r="129" spans="1:11">
      <c r="A129" s="34">
        <v>24</v>
      </c>
      <c r="B129" s="35"/>
      <c r="C129" s="34"/>
      <c r="D129" s="35"/>
      <c r="E129" s="34"/>
      <c r="F129" s="67"/>
      <c r="G129" s="22"/>
      <c r="H129" s="211"/>
      <c r="I129" s="211"/>
      <c r="J129" s="211"/>
      <c r="K129" s="211"/>
    </row>
    <row r="130" spans="1:11">
      <c r="A130" s="34">
        <v>12</v>
      </c>
      <c r="B130" s="35"/>
      <c r="C130" s="34"/>
      <c r="D130" s="35"/>
      <c r="E130" s="34"/>
      <c r="F130" s="67"/>
      <c r="G130" s="22"/>
      <c r="H130" s="211"/>
      <c r="I130" s="211"/>
      <c r="J130" s="211"/>
      <c r="K130" s="211"/>
    </row>
    <row r="131" spans="1:11">
      <c r="A131" s="34">
        <v>3</v>
      </c>
      <c r="B131" s="35"/>
      <c r="C131" s="34"/>
      <c r="D131" s="35"/>
      <c r="E131" s="34"/>
      <c r="F131" s="67"/>
      <c r="G131" s="22"/>
      <c r="H131" s="211"/>
      <c r="I131" s="211"/>
      <c r="J131" s="211"/>
      <c r="K131" s="211"/>
    </row>
    <row r="132" spans="1:11">
      <c r="A132" s="34">
        <v>3</v>
      </c>
      <c r="B132" s="35"/>
      <c r="C132" s="34"/>
      <c r="D132" s="35"/>
      <c r="E132" s="34"/>
      <c r="F132" s="67"/>
      <c r="G132" s="22"/>
      <c r="H132" s="211"/>
      <c r="I132" s="211"/>
      <c r="J132" s="211"/>
      <c r="K132" s="211"/>
    </row>
    <row r="133" spans="1:11" ht="23.25">
      <c r="A133" s="116"/>
      <c r="B133" s="117">
        <v>2.843618181818182</v>
      </c>
      <c r="C133" s="116">
        <v>5.913351048951049</v>
      </c>
      <c r="D133" s="117">
        <v>8.9191482517482523</v>
      </c>
      <c r="E133" s="116">
        <v>106.62867132867135</v>
      </c>
      <c r="F133" s="117">
        <v>7.82</v>
      </c>
      <c r="G133" s="151" t="s">
        <v>69</v>
      </c>
      <c r="H133" s="211"/>
      <c r="I133" s="211"/>
      <c r="J133" s="211"/>
      <c r="K133" s="211"/>
    </row>
    <row r="134" spans="1:11">
      <c r="A134" s="161">
        <v>16</v>
      </c>
      <c r="B134" s="160"/>
      <c r="C134" s="161"/>
      <c r="D134" s="182"/>
      <c r="E134" s="161"/>
      <c r="F134" s="160"/>
      <c r="G134" s="158"/>
      <c r="H134" s="211"/>
      <c r="I134" s="211"/>
      <c r="J134" s="211"/>
      <c r="K134" s="211"/>
    </row>
    <row r="135" spans="1:11">
      <c r="A135" s="161">
        <v>16</v>
      </c>
      <c r="B135" s="160"/>
      <c r="C135" s="161"/>
      <c r="D135" s="160"/>
      <c r="E135" s="161"/>
      <c r="F135" s="160"/>
      <c r="G135" s="158"/>
      <c r="H135" s="211"/>
      <c r="I135" s="211"/>
      <c r="J135" s="211"/>
      <c r="K135" s="211"/>
    </row>
    <row r="136" spans="1:11">
      <c r="A136" s="161">
        <v>10</v>
      </c>
      <c r="B136" s="160"/>
      <c r="C136" s="161"/>
      <c r="D136" s="160"/>
      <c r="E136" s="161"/>
      <c r="F136" s="160"/>
      <c r="G136" s="158"/>
      <c r="H136" s="211"/>
      <c r="I136" s="211"/>
      <c r="J136" s="211"/>
      <c r="K136" s="211"/>
    </row>
    <row r="137" spans="1:11">
      <c r="A137" s="161">
        <v>8</v>
      </c>
      <c r="B137" s="160"/>
      <c r="C137" s="161"/>
      <c r="D137" s="160"/>
      <c r="E137" s="161"/>
      <c r="F137" s="160"/>
      <c r="G137" s="158"/>
      <c r="H137" s="211"/>
      <c r="I137" s="211"/>
      <c r="J137" s="211"/>
      <c r="K137" s="211"/>
    </row>
    <row r="138" spans="1:11">
      <c r="A138" s="161">
        <v>32</v>
      </c>
      <c r="B138" s="160"/>
      <c r="C138" s="161"/>
      <c r="D138" s="160"/>
      <c r="E138" s="161"/>
      <c r="F138" s="160"/>
      <c r="G138" s="158"/>
      <c r="H138" s="211"/>
      <c r="I138" s="211"/>
      <c r="J138" s="211"/>
      <c r="K138" s="211"/>
    </row>
    <row r="139" spans="1:11" s="216" customFormat="1" ht="15">
      <c r="A139" s="161">
        <v>2.4</v>
      </c>
      <c r="B139" s="160"/>
      <c r="C139" s="161"/>
      <c r="D139" s="160"/>
      <c r="E139" s="161"/>
      <c r="F139" s="160"/>
      <c r="G139" s="158"/>
    </row>
    <row r="140" spans="1:11" s="216" customFormat="1" ht="15">
      <c r="A140" s="161">
        <v>1</v>
      </c>
      <c r="B140" s="160"/>
      <c r="C140" s="161"/>
      <c r="D140" s="160"/>
      <c r="E140" s="161"/>
      <c r="F140" s="160"/>
      <c r="G140" s="158"/>
    </row>
    <row r="141" spans="1:11" s="216" customFormat="1" ht="15">
      <c r="A141" s="161">
        <v>4</v>
      </c>
      <c r="B141" s="160"/>
      <c r="C141" s="161"/>
      <c r="D141" s="160"/>
      <c r="E141" s="161"/>
      <c r="F141" s="160"/>
      <c r="G141" s="158"/>
    </row>
    <row r="142" spans="1:11" s="216" customFormat="1" ht="15">
      <c r="A142" s="161">
        <v>0.7</v>
      </c>
      <c r="B142" s="160"/>
      <c r="C142" s="161"/>
      <c r="D142" s="160"/>
      <c r="E142" s="161"/>
      <c r="F142" s="160"/>
      <c r="G142" s="158"/>
    </row>
    <row r="143" spans="1:11" s="216" customFormat="1" ht="15">
      <c r="A143" s="161">
        <v>140</v>
      </c>
      <c r="B143" s="160"/>
      <c r="C143" s="161"/>
      <c r="D143" s="160"/>
      <c r="E143" s="161"/>
      <c r="F143" s="160"/>
      <c r="G143" s="158"/>
    </row>
    <row r="144" spans="1:11" s="216" customFormat="1" ht="15">
      <c r="A144" s="159">
        <v>11.4</v>
      </c>
      <c r="B144" s="160"/>
      <c r="C144" s="161"/>
      <c r="D144" s="160"/>
      <c r="E144" s="161"/>
      <c r="F144" s="160"/>
      <c r="G144" s="158"/>
    </row>
    <row r="145" spans="1:7" s="216" customFormat="1" ht="15">
      <c r="A145" s="159">
        <v>11.4</v>
      </c>
      <c r="B145" s="160"/>
      <c r="C145" s="161"/>
      <c r="D145" s="160"/>
      <c r="E145" s="161"/>
      <c r="F145" s="160"/>
      <c r="G145" s="158"/>
    </row>
    <row r="146" spans="1:7" s="216" customFormat="1" ht="15">
      <c r="A146" s="159">
        <v>1</v>
      </c>
      <c r="B146" s="160"/>
      <c r="C146" s="161"/>
      <c r="D146" s="160"/>
      <c r="E146" s="161"/>
      <c r="F146" s="160"/>
      <c r="G146" s="158"/>
    </row>
    <row r="147" spans="1:7" s="216" customFormat="1" ht="15">
      <c r="A147" s="159">
        <v>0.8</v>
      </c>
      <c r="B147" s="160"/>
      <c r="C147" s="161"/>
      <c r="D147" s="160"/>
      <c r="E147" s="161"/>
      <c r="F147" s="160"/>
      <c r="G147" s="158"/>
    </row>
    <row r="148" spans="1:7" s="216" customFormat="1" ht="15">
      <c r="A148" s="159">
        <v>1</v>
      </c>
      <c r="B148" s="160"/>
      <c r="C148" s="161"/>
      <c r="D148" s="160"/>
      <c r="E148" s="161"/>
      <c r="F148" s="160"/>
      <c r="G148" s="158"/>
    </row>
    <row r="149" spans="1:7" s="216" customFormat="1" ht="15">
      <c r="A149" s="159">
        <v>0.1</v>
      </c>
      <c r="B149" s="160"/>
      <c r="C149" s="161"/>
      <c r="D149" s="160"/>
      <c r="E149" s="161"/>
      <c r="F149" s="160"/>
      <c r="G149" s="158"/>
    </row>
    <row r="150" spans="1:7" s="216" customFormat="1" ht="15">
      <c r="A150" s="159">
        <v>14.3</v>
      </c>
      <c r="B150" s="160"/>
      <c r="C150" s="161"/>
      <c r="D150" s="160"/>
      <c r="E150" s="161"/>
      <c r="F150" s="160"/>
      <c r="G150" s="158"/>
    </row>
    <row r="151" spans="1:7" s="216" customFormat="1" ht="15">
      <c r="A151" s="159">
        <v>10</v>
      </c>
      <c r="B151" s="160"/>
      <c r="C151" s="161"/>
      <c r="D151" s="160"/>
      <c r="E151" s="161"/>
      <c r="F151" s="160"/>
      <c r="G151" s="158"/>
    </row>
    <row r="152" spans="1:7" s="216" customFormat="1" ht="15">
      <c r="A152" s="161">
        <v>7</v>
      </c>
      <c r="B152" s="160"/>
      <c r="C152" s="161"/>
      <c r="D152" s="160"/>
      <c r="E152" s="161"/>
      <c r="F152" s="160"/>
      <c r="G152" s="158"/>
    </row>
    <row r="153" spans="1:7" s="216" customFormat="1" ht="30">
      <c r="A153" s="161"/>
      <c r="B153" s="160">
        <v>7.4892500000000002</v>
      </c>
      <c r="C153" s="161">
        <v>8.9150000000000009</v>
      </c>
      <c r="D153" s="160">
        <v>6.4489999999999998</v>
      </c>
      <c r="E153" s="161">
        <v>136.30000000000001</v>
      </c>
      <c r="F153" s="160">
        <v>0.59125000000000005</v>
      </c>
      <c r="G153" s="158" t="s">
        <v>323</v>
      </c>
    </row>
    <row r="154" spans="1:7" s="216" customFormat="1" ht="15">
      <c r="A154" s="161">
        <v>37</v>
      </c>
      <c r="B154" s="160"/>
      <c r="C154" s="161"/>
      <c r="D154" s="160"/>
      <c r="E154" s="161"/>
      <c r="F154" s="160"/>
      <c r="G154" s="158"/>
    </row>
    <row r="155" spans="1:7" s="216" customFormat="1" ht="15">
      <c r="A155" s="161">
        <v>37</v>
      </c>
      <c r="B155" s="160"/>
      <c r="C155" s="161"/>
      <c r="D155" s="160"/>
      <c r="E155" s="161"/>
      <c r="F155" s="160"/>
      <c r="G155" s="158"/>
    </row>
    <row r="156" spans="1:7" s="216" customFormat="1" ht="15">
      <c r="A156" s="161">
        <v>9</v>
      </c>
      <c r="B156" s="160"/>
      <c r="C156" s="161"/>
      <c r="D156" s="160"/>
      <c r="E156" s="161"/>
      <c r="F156" s="160"/>
      <c r="G156" s="158"/>
    </row>
    <row r="157" spans="1:7" s="216" customFormat="1" ht="15">
      <c r="A157" s="161">
        <v>12</v>
      </c>
      <c r="B157" s="160"/>
      <c r="C157" s="161"/>
      <c r="D157" s="160"/>
      <c r="E157" s="161"/>
      <c r="F157" s="160"/>
      <c r="G157" s="158"/>
    </row>
    <row r="158" spans="1:7" s="216" customFormat="1" ht="15">
      <c r="A158" s="161">
        <v>0.35</v>
      </c>
      <c r="B158" s="160"/>
      <c r="C158" s="161"/>
      <c r="D158" s="160"/>
      <c r="E158" s="161"/>
      <c r="F158" s="160"/>
      <c r="G158" s="158"/>
    </row>
    <row r="159" spans="1:7" s="216" customFormat="1" ht="15">
      <c r="A159" s="161">
        <v>57</v>
      </c>
      <c r="B159" s="160"/>
      <c r="C159" s="161"/>
      <c r="D159" s="160"/>
      <c r="E159" s="161"/>
      <c r="F159" s="160"/>
      <c r="G159" s="158"/>
    </row>
    <row r="160" spans="1:7" s="216" customFormat="1" ht="15">
      <c r="A160" s="161">
        <v>0.7</v>
      </c>
      <c r="B160" s="160"/>
      <c r="C160" s="161"/>
      <c r="D160" s="160"/>
      <c r="E160" s="161"/>
      <c r="F160" s="160"/>
      <c r="G160" s="158"/>
    </row>
    <row r="161" spans="1:7" s="216" customFormat="1" ht="15">
      <c r="A161" s="161">
        <v>25</v>
      </c>
      <c r="B161" s="160"/>
      <c r="C161" s="161"/>
      <c r="D161" s="160"/>
      <c r="E161" s="161"/>
      <c r="F161" s="160"/>
      <c r="G161" s="158"/>
    </row>
    <row r="162" spans="1:7" s="216" customFormat="1" ht="15">
      <c r="A162" s="161">
        <v>12.5</v>
      </c>
      <c r="B162" s="160"/>
      <c r="C162" s="161"/>
      <c r="D162" s="160"/>
      <c r="E162" s="161"/>
      <c r="F162" s="160"/>
      <c r="G162" s="158"/>
    </row>
    <row r="163" spans="1:7" s="216" customFormat="1" ht="15">
      <c r="A163" s="161">
        <v>1.3</v>
      </c>
      <c r="B163" s="160"/>
      <c r="C163" s="161"/>
      <c r="D163" s="160"/>
      <c r="E163" s="161"/>
      <c r="F163" s="160"/>
      <c r="G163" s="158"/>
    </row>
    <row r="164" spans="1:7" s="216" customFormat="1" ht="15">
      <c r="A164" s="183">
        <v>1.3</v>
      </c>
      <c r="B164" s="160"/>
      <c r="C164" s="161"/>
      <c r="D164" s="160"/>
      <c r="E164" s="161"/>
      <c r="F164" s="160"/>
      <c r="G164" s="158"/>
    </row>
    <row r="165" spans="1:7" s="216" customFormat="1" ht="15">
      <c r="A165" s="183">
        <v>12.5</v>
      </c>
      <c r="B165" s="160"/>
      <c r="C165" s="161"/>
      <c r="D165" s="160"/>
      <c r="E165" s="161"/>
      <c r="F165" s="160"/>
      <c r="G165" s="158"/>
    </row>
    <row r="166" spans="1:7" s="216" customFormat="1" ht="15">
      <c r="A166" s="183">
        <v>0.3</v>
      </c>
      <c r="B166" s="160"/>
      <c r="C166" s="161"/>
      <c r="D166" s="160"/>
      <c r="E166" s="161"/>
      <c r="F166" s="160"/>
      <c r="G166" s="158"/>
    </row>
    <row r="167" spans="1:7" s="216" customFormat="1" ht="15">
      <c r="A167" s="183">
        <v>0.3</v>
      </c>
      <c r="B167" s="160"/>
      <c r="C167" s="161"/>
      <c r="D167" s="160"/>
      <c r="E167" s="161"/>
      <c r="F167" s="160"/>
      <c r="G167" s="158"/>
    </row>
    <row r="168" spans="1:7" s="216" customFormat="1" ht="30">
      <c r="A168" s="161"/>
      <c r="B168" s="160">
        <v>4.9288520958083826</v>
      </c>
      <c r="C168" s="161">
        <v>2.7504586826347306</v>
      </c>
      <c r="D168" s="160">
        <v>27.702922155688626</v>
      </c>
      <c r="E168" s="161">
        <v>155.22047904191618</v>
      </c>
      <c r="F168" s="160">
        <v>0</v>
      </c>
      <c r="G168" s="158" t="s">
        <v>176</v>
      </c>
    </row>
    <row r="169" spans="1:7" s="216" customFormat="1" ht="15">
      <c r="A169" s="161">
        <v>45.5</v>
      </c>
      <c r="B169" s="160"/>
      <c r="C169" s="161"/>
      <c r="D169" s="160"/>
      <c r="E169" s="161"/>
      <c r="F169" s="160"/>
      <c r="G169" s="158"/>
    </row>
    <row r="170" spans="1:7" s="216" customFormat="1" ht="15">
      <c r="A170" s="183">
        <v>275</v>
      </c>
      <c r="B170" s="160"/>
      <c r="C170" s="161"/>
      <c r="D170" s="160"/>
      <c r="E170" s="161"/>
      <c r="F170" s="160"/>
      <c r="G170" s="158"/>
    </row>
    <row r="171" spans="1:7" s="216" customFormat="1" ht="15">
      <c r="A171" s="183">
        <v>0.5</v>
      </c>
      <c r="B171" s="160"/>
      <c r="C171" s="161"/>
      <c r="D171" s="160"/>
      <c r="E171" s="161"/>
      <c r="F171" s="160"/>
      <c r="G171" s="158"/>
    </row>
    <row r="172" spans="1:7" s="216" customFormat="1" ht="15">
      <c r="A172" s="183">
        <v>3</v>
      </c>
      <c r="B172" s="184"/>
      <c r="C172" s="161"/>
      <c r="D172" s="161"/>
      <c r="E172" s="161"/>
      <c r="F172" s="160"/>
      <c r="G172" s="158"/>
    </row>
    <row r="173" spans="1:7" s="216" customFormat="1" ht="47.25">
      <c r="A173" s="34"/>
      <c r="B173" s="35">
        <v>0.14399999999999999</v>
      </c>
      <c r="C173" s="34">
        <v>0.14399999999999999</v>
      </c>
      <c r="D173" s="35">
        <v>25.091999999999999</v>
      </c>
      <c r="E173" s="34">
        <v>103.13999999999999</v>
      </c>
      <c r="F173" s="67">
        <v>0.80999999999999983</v>
      </c>
      <c r="G173" s="22" t="s">
        <v>151</v>
      </c>
    </row>
    <row r="174" spans="1:7" s="216" customFormat="1">
      <c r="A174" s="34">
        <v>28</v>
      </c>
      <c r="B174" s="35"/>
      <c r="C174" s="34"/>
      <c r="D174" s="35"/>
      <c r="E174" s="34"/>
      <c r="F174" s="67"/>
      <c r="G174" s="22"/>
    </row>
    <row r="175" spans="1:7" s="216" customFormat="1">
      <c r="A175" s="34">
        <v>183</v>
      </c>
      <c r="B175" s="35"/>
      <c r="C175" s="34"/>
      <c r="D175" s="35"/>
      <c r="E175" s="34"/>
      <c r="F175" s="67"/>
      <c r="G175" s="22"/>
    </row>
    <row r="176" spans="1:7" s="216" customFormat="1">
      <c r="A176" s="34">
        <v>6</v>
      </c>
      <c r="B176" s="35"/>
      <c r="C176" s="34"/>
      <c r="D176" s="35"/>
      <c r="E176" s="34"/>
      <c r="F176" s="67"/>
      <c r="G176" s="22"/>
    </row>
    <row r="177" spans="1:11" s="216" customFormat="1" ht="63">
      <c r="A177" s="34">
        <v>25</v>
      </c>
      <c r="B177" s="34">
        <v>1.9</v>
      </c>
      <c r="C177" s="35">
        <v>0.2</v>
      </c>
      <c r="D177" s="34">
        <v>12.3</v>
      </c>
      <c r="E177" s="34">
        <v>58.75</v>
      </c>
      <c r="F177" s="35">
        <v>0</v>
      </c>
      <c r="G177" s="22" t="s">
        <v>205</v>
      </c>
    </row>
    <row r="178" spans="1:11" ht="63.75" thickBot="1">
      <c r="A178" s="46">
        <v>45</v>
      </c>
      <c r="B178" s="46">
        <v>2.97</v>
      </c>
      <c r="C178" s="49">
        <v>0.54</v>
      </c>
      <c r="D178" s="46">
        <v>17.820000000000004</v>
      </c>
      <c r="E178" s="46">
        <v>89.100000000000009</v>
      </c>
      <c r="F178" s="49"/>
      <c r="G178" s="50" t="s">
        <v>204</v>
      </c>
      <c r="H178" s="211"/>
      <c r="I178" s="211"/>
      <c r="J178" s="211"/>
      <c r="K178" s="211"/>
    </row>
    <row r="179" spans="1:11" ht="16.5" thickBot="1">
      <c r="A179" s="85"/>
      <c r="B179" s="179">
        <f>B127+B133+B153+B168+B173+B178</f>
        <v>19.104720277626562</v>
      </c>
      <c r="C179" s="179">
        <v>22.01</v>
      </c>
      <c r="D179" s="179">
        <f>D127+D133+D153+D168+D173+D178</f>
        <v>91.360270407436886</v>
      </c>
      <c r="E179" s="179">
        <f>E127+E133+E153+E168+E173+E178</f>
        <v>657.22915037058749</v>
      </c>
      <c r="F179" s="179">
        <f t="shared" ref="F179" si="3">F127+F133+F153+F168+F173+F177+F178</f>
        <v>12.841250000000002</v>
      </c>
      <c r="G179" s="201"/>
      <c r="H179" s="211"/>
      <c r="I179" s="211"/>
      <c r="J179" s="211"/>
      <c r="K179" s="211"/>
    </row>
    <row r="180" spans="1:11">
      <c r="A180" s="54"/>
      <c r="B180" s="69"/>
      <c r="C180" s="55"/>
      <c r="D180" s="56"/>
      <c r="E180" s="55"/>
      <c r="F180" s="56"/>
      <c r="G180" s="22"/>
      <c r="H180" s="211"/>
      <c r="I180" s="211"/>
      <c r="J180" s="211"/>
      <c r="K180" s="211"/>
    </row>
    <row r="181" spans="1:11" ht="47.25">
      <c r="A181" s="68"/>
      <c r="B181" s="56">
        <v>5.2199999999999989</v>
      </c>
      <c r="C181" s="69">
        <v>4.4999999999999991</v>
      </c>
      <c r="D181" s="56">
        <v>7.5599999999999987</v>
      </c>
      <c r="E181" s="56">
        <v>91.799999999999983</v>
      </c>
      <c r="F181" s="70">
        <v>0.54</v>
      </c>
      <c r="G181" s="22" t="s">
        <v>142</v>
      </c>
      <c r="H181" s="211"/>
      <c r="I181" s="211"/>
      <c r="J181" s="211"/>
      <c r="K181" s="211"/>
    </row>
    <row r="182" spans="1:11">
      <c r="A182" s="68">
        <v>180</v>
      </c>
      <c r="B182" s="56"/>
      <c r="C182" s="69"/>
      <c r="D182" s="56"/>
      <c r="E182" s="56"/>
      <c r="F182" s="70"/>
      <c r="G182" s="22"/>
      <c r="H182" s="211"/>
      <c r="I182" s="211"/>
      <c r="J182" s="211"/>
      <c r="K182" s="211"/>
    </row>
    <row r="183" spans="1:11" ht="37.5" customHeight="1">
      <c r="A183" s="34"/>
      <c r="B183" s="42">
        <v>3.39</v>
      </c>
      <c r="C183" s="35">
        <v>4.9000000000000004</v>
      </c>
      <c r="D183" s="34">
        <v>30.1</v>
      </c>
      <c r="E183" s="35">
        <v>165.5</v>
      </c>
      <c r="F183" s="34"/>
      <c r="G183" s="22" t="s">
        <v>234</v>
      </c>
      <c r="H183" s="211"/>
      <c r="I183" s="211"/>
      <c r="J183" s="211"/>
      <c r="K183" s="211"/>
    </row>
    <row r="184" spans="1:11" s="196" customFormat="1">
      <c r="A184" s="34">
        <v>30</v>
      </c>
      <c r="B184" s="42"/>
      <c r="C184" s="35"/>
      <c r="D184" s="34"/>
      <c r="E184" s="35"/>
      <c r="F184" s="34"/>
      <c r="G184" s="22"/>
    </row>
    <row r="185" spans="1:11" ht="19.5" customHeight="1">
      <c r="A185" s="34">
        <v>1</v>
      </c>
      <c r="B185" s="42"/>
      <c r="C185" s="35"/>
      <c r="D185" s="34"/>
      <c r="E185" s="35"/>
      <c r="F185" s="34"/>
      <c r="G185" s="22"/>
      <c r="H185" s="211"/>
      <c r="I185" s="211"/>
      <c r="J185" s="211"/>
      <c r="K185" s="211"/>
    </row>
    <row r="186" spans="1:11">
      <c r="A186" s="34">
        <v>6</v>
      </c>
      <c r="B186" s="42"/>
      <c r="C186" s="35"/>
      <c r="D186" s="34"/>
      <c r="E186" s="35"/>
      <c r="F186" s="34"/>
      <c r="G186" s="22"/>
      <c r="H186" s="211"/>
      <c r="I186" s="211"/>
      <c r="J186" s="211"/>
      <c r="K186" s="211"/>
    </row>
    <row r="187" spans="1:11">
      <c r="A187" s="34">
        <v>6.5</v>
      </c>
      <c r="B187" s="42"/>
      <c r="C187" s="35"/>
      <c r="D187" s="34"/>
      <c r="E187" s="35"/>
      <c r="F187" s="34"/>
      <c r="G187" s="22"/>
      <c r="H187" s="211"/>
      <c r="I187" s="211"/>
      <c r="J187" s="211"/>
      <c r="K187" s="211"/>
    </row>
    <row r="188" spans="1:11" ht="39.75" customHeight="1">
      <c r="A188" s="34">
        <v>0.3</v>
      </c>
      <c r="B188" s="42"/>
      <c r="C188" s="35"/>
      <c r="D188" s="34"/>
      <c r="E188" s="35"/>
      <c r="F188" s="34"/>
      <c r="G188" s="22"/>
      <c r="H188" s="211"/>
      <c r="I188" s="211"/>
      <c r="J188" s="211"/>
      <c r="K188" s="211"/>
    </row>
    <row r="189" spans="1:11">
      <c r="A189" s="34">
        <v>0.2</v>
      </c>
      <c r="B189" s="42"/>
      <c r="C189" s="35"/>
      <c r="D189" s="34"/>
      <c r="E189" s="35"/>
      <c r="F189" s="34"/>
      <c r="G189" s="22"/>
      <c r="H189" s="211"/>
      <c r="I189" s="211"/>
      <c r="J189" s="211"/>
      <c r="K189" s="211"/>
    </row>
    <row r="190" spans="1:11">
      <c r="A190" s="34">
        <v>15.3</v>
      </c>
      <c r="B190" s="42"/>
      <c r="C190" s="35"/>
      <c r="D190" s="34"/>
      <c r="E190" s="35"/>
      <c r="F190" s="34"/>
      <c r="G190" s="22"/>
      <c r="H190" s="211"/>
      <c r="I190" s="211"/>
      <c r="J190" s="211"/>
      <c r="K190" s="211"/>
    </row>
    <row r="191" spans="1:11">
      <c r="A191" s="34">
        <v>57</v>
      </c>
      <c r="B191" s="42"/>
      <c r="C191" s="35"/>
      <c r="D191" s="34"/>
      <c r="E191" s="35"/>
      <c r="F191" s="34"/>
      <c r="G191" s="22"/>
      <c r="H191" s="211"/>
      <c r="I191" s="211"/>
      <c r="J191" s="211"/>
      <c r="K191" s="211"/>
    </row>
    <row r="192" spans="1:11">
      <c r="A192" s="34"/>
      <c r="B192" s="42"/>
      <c r="C192" s="35"/>
      <c r="D192" s="34"/>
      <c r="E192" s="35"/>
      <c r="F192" s="34"/>
      <c r="G192" s="22"/>
      <c r="H192" s="211"/>
      <c r="I192" s="211"/>
      <c r="J192" s="211"/>
      <c r="K192" s="211"/>
    </row>
    <row r="193" spans="1:11">
      <c r="A193" s="34">
        <v>1.2</v>
      </c>
      <c r="B193" s="42"/>
      <c r="C193" s="35"/>
      <c r="D193" s="34"/>
      <c r="E193" s="35"/>
      <c r="F193" s="34"/>
      <c r="G193" s="22"/>
      <c r="H193" s="211"/>
      <c r="I193" s="211"/>
      <c r="J193" s="211"/>
      <c r="K193" s="211"/>
    </row>
    <row r="194" spans="1:11">
      <c r="A194" s="34">
        <v>1</v>
      </c>
      <c r="B194" s="42"/>
      <c r="C194" s="35"/>
      <c r="D194" s="34"/>
      <c r="E194" s="35"/>
      <c r="F194" s="34"/>
      <c r="G194" s="22"/>
      <c r="H194" s="211"/>
      <c r="I194" s="211"/>
      <c r="J194" s="211"/>
      <c r="K194" s="211"/>
    </row>
    <row r="195" spans="1:11">
      <c r="A195" s="34">
        <v>2</v>
      </c>
      <c r="B195" s="42"/>
      <c r="C195" s="35"/>
      <c r="D195" s="34"/>
      <c r="E195" s="35"/>
      <c r="F195" s="34"/>
      <c r="G195" s="22"/>
      <c r="H195" s="211"/>
      <c r="I195" s="211"/>
      <c r="J195" s="211"/>
      <c r="K195" s="211"/>
    </row>
    <row r="196" spans="1:11" ht="16.5" thickBot="1">
      <c r="A196" s="34">
        <v>1</v>
      </c>
      <c r="B196" s="42"/>
      <c r="C196" s="35"/>
      <c r="D196" s="34"/>
      <c r="E196" s="35"/>
      <c r="F196" s="34"/>
      <c r="G196" s="22"/>
      <c r="H196" s="211"/>
      <c r="I196" s="211"/>
      <c r="J196" s="211"/>
      <c r="K196" s="211"/>
    </row>
    <row r="197" spans="1:11" ht="16.5" thickBot="1">
      <c r="A197" s="185"/>
      <c r="B197" s="186">
        <v>8.41</v>
      </c>
      <c r="C197" s="186">
        <f>SUM(C180:C196)</f>
        <v>9.3999999999999986</v>
      </c>
      <c r="D197" s="186">
        <f t="shared" ref="D197:F197" si="4">SUM(D180:D196)</f>
        <v>37.659999999999997</v>
      </c>
      <c r="E197" s="186">
        <f t="shared" si="4"/>
        <v>257.29999999999995</v>
      </c>
      <c r="F197" s="186">
        <f t="shared" si="4"/>
        <v>0.54</v>
      </c>
      <c r="G197" s="178"/>
      <c r="H197" s="211"/>
      <c r="I197" s="211"/>
      <c r="J197" s="211"/>
      <c r="K197" s="211"/>
    </row>
    <row r="198" spans="1:11">
      <c r="A198" s="152"/>
      <c r="B198" s="69"/>
      <c r="C198" s="55"/>
      <c r="D198" s="56"/>
      <c r="E198" s="55"/>
      <c r="F198" s="70"/>
      <c r="G198" s="22"/>
      <c r="H198" s="211"/>
      <c r="I198" s="211"/>
      <c r="J198" s="211"/>
      <c r="K198" s="211"/>
    </row>
    <row r="199" spans="1:11" ht="47.25">
      <c r="A199" s="34"/>
      <c r="B199" s="42">
        <v>13.34</v>
      </c>
      <c r="C199" s="35">
        <v>14.530200000000001</v>
      </c>
      <c r="D199" s="34">
        <v>49.1</v>
      </c>
      <c r="E199" s="35">
        <v>418.5</v>
      </c>
      <c r="F199" s="34">
        <v>2.14</v>
      </c>
      <c r="G199" s="22" t="s">
        <v>238</v>
      </c>
      <c r="H199" s="211"/>
      <c r="I199" s="211"/>
      <c r="J199" s="211"/>
      <c r="K199" s="211"/>
    </row>
    <row r="200" spans="1:11">
      <c r="A200" s="34">
        <v>110</v>
      </c>
      <c r="B200" s="42"/>
      <c r="C200" s="35"/>
      <c r="D200" s="34"/>
      <c r="E200" s="35"/>
      <c r="F200" s="34"/>
      <c r="G200" s="22"/>
      <c r="H200" s="211"/>
      <c r="I200" s="211"/>
      <c r="J200" s="211"/>
      <c r="K200" s="211"/>
    </row>
    <row r="201" spans="1:11">
      <c r="A201" s="34">
        <v>6.9</v>
      </c>
      <c r="B201" s="42"/>
      <c r="C201" s="35"/>
      <c r="D201" s="34"/>
      <c r="E201" s="35"/>
      <c r="F201" s="34"/>
      <c r="G201" s="22"/>
      <c r="H201" s="211"/>
      <c r="I201" s="211"/>
      <c r="J201" s="211"/>
      <c r="K201" s="211"/>
    </row>
    <row r="202" spans="1:11" s="196" customFormat="1">
      <c r="A202" s="34">
        <v>5</v>
      </c>
      <c r="B202" s="42"/>
      <c r="C202" s="35"/>
      <c r="D202" s="34"/>
      <c r="E202" s="35"/>
      <c r="F202" s="34"/>
      <c r="G202" s="22"/>
    </row>
    <row r="203" spans="1:11" ht="18.75" customHeight="1">
      <c r="A203" s="34">
        <v>9.6</v>
      </c>
      <c r="B203" s="42"/>
      <c r="C203" s="35"/>
      <c r="D203" s="34"/>
      <c r="E203" s="35"/>
      <c r="F203" s="31"/>
      <c r="G203" s="22"/>
      <c r="H203" s="211"/>
      <c r="I203" s="211"/>
      <c r="J203" s="211"/>
      <c r="K203" s="211"/>
    </row>
    <row r="204" spans="1:11" ht="40.5" customHeight="1">
      <c r="A204" s="34">
        <v>4.8</v>
      </c>
      <c r="B204" s="42"/>
      <c r="C204" s="35"/>
      <c r="D204" s="34"/>
      <c r="E204" s="35"/>
      <c r="F204" s="31"/>
      <c r="G204" s="22"/>
      <c r="H204" s="211"/>
      <c r="I204" s="211"/>
      <c r="J204" s="211"/>
      <c r="K204" s="211"/>
    </row>
    <row r="205" spans="1:11">
      <c r="A205" s="34">
        <v>4.8</v>
      </c>
      <c r="B205" s="42"/>
      <c r="C205" s="35"/>
      <c r="D205" s="34"/>
      <c r="E205" s="35"/>
      <c r="F205" s="31"/>
      <c r="G205" s="22"/>
      <c r="H205" s="211"/>
      <c r="I205" s="211"/>
      <c r="J205" s="211"/>
      <c r="K205" s="211"/>
    </row>
    <row r="206" spans="1:11">
      <c r="A206" s="34">
        <v>4.8</v>
      </c>
      <c r="B206" s="42"/>
      <c r="C206" s="35"/>
      <c r="D206" s="34"/>
      <c r="E206" s="35"/>
      <c r="F206" s="31"/>
      <c r="G206" s="22"/>
      <c r="H206" s="211"/>
      <c r="I206" s="211"/>
      <c r="J206" s="211"/>
      <c r="K206" s="211"/>
    </row>
    <row r="207" spans="1:11">
      <c r="A207" s="34">
        <v>0.6</v>
      </c>
      <c r="B207" s="42"/>
      <c r="C207" s="35"/>
      <c r="D207" s="34"/>
      <c r="E207" s="35"/>
      <c r="F207" s="31"/>
      <c r="G207" s="22"/>
      <c r="H207" s="211"/>
      <c r="I207" s="211"/>
      <c r="J207" s="211"/>
      <c r="K207" s="211"/>
    </row>
    <row r="208" spans="1:11">
      <c r="A208" s="34">
        <v>7.5</v>
      </c>
      <c r="B208" s="42"/>
      <c r="C208" s="35"/>
      <c r="D208" s="34"/>
      <c r="E208" s="35"/>
      <c r="F208" s="31"/>
      <c r="G208" s="22"/>
      <c r="H208" s="211"/>
      <c r="I208" s="211"/>
      <c r="J208" s="211"/>
      <c r="K208" s="211"/>
    </row>
    <row r="209" spans="1:11">
      <c r="A209" s="34">
        <v>1.5</v>
      </c>
      <c r="B209" s="42"/>
      <c r="C209" s="35"/>
      <c r="D209" s="34"/>
      <c r="E209" s="35"/>
      <c r="F209" s="31"/>
      <c r="G209" s="22"/>
      <c r="H209" s="211"/>
      <c r="I209" s="211"/>
      <c r="J209" s="211"/>
      <c r="K209" s="211"/>
    </row>
    <row r="210" spans="1:11">
      <c r="A210" s="34">
        <v>1.35</v>
      </c>
      <c r="B210" s="42"/>
      <c r="C210" s="35"/>
      <c r="D210" s="34"/>
      <c r="E210" s="35"/>
      <c r="F210" s="31"/>
      <c r="G210" s="22"/>
      <c r="H210" s="211"/>
      <c r="I210" s="211"/>
      <c r="J210" s="211"/>
      <c r="K210" s="211"/>
    </row>
    <row r="211" spans="1:11">
      <c r="A211" s="34">
        <v>24</v>
      </c>
      <c r="B211" s="42"/>
      <c r="C211" s="35"/>
      <c r="D211" s="34"/>
      <c r="E211" s="35"/>
      <c r="F211" s="31"/>
      <c r="G211" s="22"/>
      <c r="H211" s="211"/>
      <c r="I211" s="211"/>
      <c r="J211" s="211"/>
      <c r="K211" s="211"/>
    </row>
    <row r="212" spans="1:11">
      <c r="A212" s="34"/>
      <c r="B212" s="42"/>
      <c r="C212" s="35"/>
      <c r="D212" s="34"/>
      <c r="E212" s="35"/>
      <c r="F212" s="31"/>
      <c r="G212" s="22"/>
      <c r="H212" s="211"/>
      <c r="I212" s="211"/>
      <c r="J212" s="211"/>
      <c r="K212" s="211"/>
    </row>
    <row r="213" spans="1:11" ht="47.25">
      <c r="A213" s="34"/>
      <c r="B213" s="42">
        <v>0.126</v>
      </c>
      <c r="C213" s="35">
        <v>2.4999999999999998E-2</v>
      </c>
      <c r="D213" s="34">
        <v>6.2317331334332833</v>
      </c>
      <c r="E213" s="35">
        <v>26.48191904047976</v>
      </c>
      <c r="F213" s="34">
        <v>2.83</v>
      </c>
      <c r="G213" s="22" t="s">
        <v>78</v>
      </c>
      <c r="H213" s="211"/>
      <c r="I213" s="211"/>
      <c r="J213" s="211"/>
      <c r="K213" s="211"/>
    </row>
    <row r="214" spans="1:11">
      <c r="A214" s="34">
        <v>0.9</v>
      </c>
      <c r="B214" s="42"/>
      <c r="C214" s="35"/>
      <c r="D214" s="34"/>
      <c r="E214" s="35"/>
      <c r="F214" s="34"/>
      <c r="G214" s="22"/>
      <c r="H214" s="211"/>
      <c r="I214" s="211"/>
      <c r="J214" s="211"/>
      <c r="K214" s="211"/>
    </row>
    <row r="215" spans="1:11">
      <c r="A215" s="34">
        <v>6</v>
      </c>
      <c r="B215" s="42"/>
      <c r="C215" s="35"/>
      <c r="D215" s="34"/>
      <c r="E215" s="35"/>
      <c r="F215" s="34"/>
      <c r="G215" s="22"/>
      <c r="H215" s="211"/>
      <c r="I215" s="211"/>
      <c r="J215" s="211"/>
      <c r="K215" s="211"/>
    </row>
    <row r="216" spans="1:11">
      <c r="A216" s="34">
        <v>7</v>
      </c>
      <c r="B216" s="42"/>
      <c r="C216" s="35"/>
      <c r="D216" s="34"/>
      <c r="E216" s="35"/>
      <c r="F216" s="34"/>
      <c r="G216" s="22"/>
      <c r="H216" s="211"/>
      <c r="I216" s="211"/>
      <c r="J216" s="211"/>
      <c r="K216" s="211"/>
    </row>
    <row r="217" spans="1:11" ht="16.5" thickBot="1">
      <c r="A217" s="34">
        <v>180</v>
      </c>
      <c r="B217" s="42"/>
      <c r="C217" s="35"/>
      <c r="D217" s="34"/>
      <c r="E217" s="35"/>
      <c r="F217" s="34"/>
      <c r="G217" s="22"/>
      <c r="H217" s="211"/>
      <c r="I217" s="211"/>
      <c r="J217" s="211"/>
      <c r="K217" s="211"/>
    </row>
    <row r="218" spans="1:11" ht="16.5" thickBot="1">
      <c r="A218" s="187"/>
      <c r="B218" s="188">
        <f>B199+B213</f>
        <v>13.465999999999999</v>
      </c>
      <c r="C218" s="188">
        <f t="shared" ref="C218:F218" si="5">C199+C213</f>
        <v>14.555200000000001</v>
      </c>
      <c r="D218" s="188">
        <v>62.98</v>
      </c>
      <c r="E218" s="188">
        <f t="shared" si="5"/>
        <v>444.98191904047974</v>
      </c>
      <c r="F218" s="188">
        <f t="shared" si="5"/>
        <v>4.9700000000000006</v>
      </c>
      <c r="G218" s="178"/>
      <c r="H218" s="211"/>
      <c r="I218" s="211"/>
      <c r="J218" s="211"/>
      <c r="K218" s="211"/>
    </row>
    <row r="219" spans="1:11" ht="16.5" thickBot="1">
      <c r="A219" s="85"/>
      <c r="B219" s="85">
        <f>B121+B125+B179+B197+B218</f>
        <v>55.130720277626558</v>
      </c>
      <c r="C219" s="85">
        <f t="shared" ref="C219:F219" si="6">C121+C125+C179+C197+C218</f>
        <v>61.605200000000004</v>
      </c>
      <c r="D219" s="85">
        <f t="shared" si="6"/>
        <v>260.49027040743687</v>
      </c>
      <c r="E219" s="85">
        <f t="shared" si="6"/>
        <v>1831.9010694110671</v>
      </c>
      <c r="F219" s="85">
        <f t="shared" si="6"/>
        <v>23.421250000000001</v>
      </c>
      <c r="G219" s="178"/>
      <c r="H219" s="211"/>
      <c r="I219" s="211"/>
      <c r="J219" s="211"/>
      <c r="K219" s="211"/>
    </row>
    <row r="220" spans="1:11">
      <c r="A220" s="35"/>
      <c r="B220" s="40"/>
      <c r="C220" s="40"/>
      <c r="D220" s="40"/>
      <c r="E220" s="74"/>
      <c r="F220" s="74"/>
      <c r="G220" s="10"/>
      <c r="H220" s="211"/>
      <c r="I220" s="211"/>
      <c r="J220" s="211"/>
      <c r="K220" s="211"/>
    </row>
    <row r="221" spans="1:11" ht="16.5" thickBot="1">
      <c r="A221" s="9"/>
      <c r="B221" s="9"/>
      <c r="C221" s="9"/>
      <c r="E221" s="63"/>
      <c r="F221" s="63"/>
      <c r="G221" s="23"/>
      <c r="H221" s="211"/>
      <c r="I221" s="211"/>
      <c r="J221" s="211"/>
      <c r="K221" s="211"/>
    </row>
    <row r="222" spans="1:11" ht="31.5">
      <c r="A222" s="12" t="s">
        <v>5</v>
      </c>
      <c r="B222" s="489" t="s">
        <v>6</v>
      </c>
      <c r="C222" s="490"/>
      <c r="D222" s="491"/>
      <c r="E222" s="434" t="s">
        <v>7</v>
      </c>
      <c r="F222" s="434" t="s">
        <v>8</v>
      </c>
      <c r="G222" s="64" t="s">
        <v>62</v>
      </c>
      <c r="H222" s="211"/>
      <c r="I222" s="211"/>
      <c r="J222" s="211"/>
      <c r="K222" s="211"/>
    </row>
    <row r="223" spans="1:11" s="196" customFormat="1" ht="16.5" thickBot="1">
      <c r="A223" s="18" t="s">
        <v>12</v>
      </c>
      <c r="B223" s="492"/>
      <c r="C223" s="493"/>
      <c r="D223" s="494"/>
      <c r="E223" s="17" t="s">
        <v>13</v>
      </c>
      <c r="F223" s="75"/>
      <c r="G223" s="66" t="s">
        <v>63</v>
      </c>
    </row>
    <row r="224" spans="1:11" s="196" customFormat="1" ht="16.5" thickBot="1">
      <c r="A224" s="25" t="s">
        <v>15</v>
      </c>
      <c r="B224" s="12" t="s">
        <v>16</v>
      </c>
      <c r="C224" s="12" t="s">
        <v>17</v>
      </c>
      <c r="D224" s="435" t="s">
        <v>18</v>
      </c>
      <c r="E224" s="434" t="s">
        <v>19</v>
      </c>
      <c r="F224" s="434" t="s">
        <v>20</v>
      </c>
      <c r="G224" s="50"/>
    </row>
    <row r="225" spans="1:11">
      <c r="A225" s="30"/>
      <c r="B225" s="62"/>
      <c r="C225" s="30"/>
      <c r="D225" s="62"/>
      <c r="E225" s="30"/>
      <c r="F225" s="62"/>
      <c r="G225" s="22"/>
      <c r="H225" s="211"/>
      <c r="I225" s="211"/>
      <c r="J225" s="211"/>
      <c r="K225" s="211"/>
    </row>
    <row r="226" spans="1:11" ht="31.5">
      <c r="A226" s="34"/>
      <c r="B226" s="35">
        <v>6.8349520958083829</v>
      </c>
      <c r="C226" s="34">
        <v>7.0856586826347305</v>
      </c>
      <c r="D226" s="35">
        <v>45.649922155688628</v>
      </c>
      <c r="E226" s="34">
        <v>274.16047904191618</v>
      </c>
      <c r="F226" s="35">
        <v>0.86</v>
      </c>
      <c r="G226" s="22" t="s">
        <v>94</v>
      </c>
      <c r="H226" s="211"/>
      <c r="I226" s="211"/>
      <c r="J226" s="211"/>
      <c r="K226" s="211"/>
    </row>
    <row r="227" spans="1:11" ht="27.75" customHeight="1">
      <c r="A227" s="34">
        <v>22.5</v>
      </c>
      <c r="B227" s="35"/>
      <c r="C227" s="34"/>
      <c r="D227" s="35"/>
      <c r="E227" s="34"/>
      <c r="F227" s="35"/>
      <c r="G227" s="22"/>
      <c r="H227" s="211"/>
      <c r="I227" s="211"/>
      <c r="J227" s="211"/>
      <c r="K227" s="211"/>
    </row>
    <row r="228" spans="1:11" ht="22.5" customHeight="1">
      <c r="A228" s="34">
        <v>90</v>
      </c>
      <c r="B228" s="35"/>
      <c r="C228" s="34"/>
      <c r="D228" s="35"/>
      <c r="E228" s="34"/>
      <c r="F228" s="35"/>
      <c r="G228" s="22"/>
      <c r="H228" s="211"/>
      <c r="I228" s="211"/>
      <c r="J228" s="211"/>
      <c r="K228" s="211"/>
    </row>
    <row r="229" spans="1:11" ht="21.75" customHeight="1">
      <c r="A229" s="34">
        <v>68</v>
      </c>
      <c r="B229" s="35"/>
      <c r="C229" s="34"/>
      <c r="D229" s="35"/>
      <c r="E229" s="34"/>
      <c r="F229" s="35"/>
      <c r="G229" s="22"/>
      <c r="H229" s="211"/>
      <c r="I229" s="211"/>
      <c r="J229" s="211"/>
      <c r="K229" s="211"/>
    </row>
    <row r="230" spans="1:11">
      <c r="A230" s="34">
        <v>2.5</v>
      </c>
      <c r="B230" s="35"/>
      <c r="C230" s="34"/>
      <c r="D230" s="35"/>
      <c r="E230" s="34"/>
      <c r="F230" s="35"/>
      <c r="G230" s="22"/>
      <c r="H230" s="211"/>
      <c r="I230" s="211"/>
      <c r="J230" s="211"/>
      <c r="K230" s="211"/>
    </row>
    <row r="231" spans="1:11">
      <c r="A231" s="34">
        <v>0.5</v>
      </c>
      <c r="B231" s="35"/>
      <c r="C231" s="34"/>
      <c r="D231" s="35"/>
      <c r="E231" s="34"/>
      <c r="F231" s="35"/>
      <c r="G231" s="22"/>
      <c r="H231" s="211"/>
      <c r="I231" s="211"/>
      <c r="J231" s="211"/>
      <c r="K231" s="211"/>
    </row>
    <row r="232" spans="1:11">
      <c r="A232" s="34">
        <v>5</v>
      </c>
      <c r="B232" s="35"/>
      <c r="C232" s="34"/>
      <c r="D232" s="35"/>
      <c r="E232" s="34"/>
      <c r="F232" s="35"/>
      <c r="G232" s="22"/>
      <c r="H232" s="211"/>
      <c r="I232" s="211"/>
      <c r="J232" s="211"/>
      <c r="K232" s="211"/>
    </row>
    <row r="233" spans="1:11" ht="47.25">
      <c r="A233" s="76"/>
      <c r="B233" s="55">
        <v>2.673</v>
      </c>
      <c r="C233" s="56">
        <v>2.2679999999999998</v>
      </c>
      <c r="D233" s="55">
        <v>10.341733133433284</v>
      </c>
      <c r="E233" s="56">
        <v>72.701919040479751</v>
      </c>
      <c r="F233" s="55">
        <v>1.2</v>
      </c>
      <c r="G233" s="22" t="s">
        <v>200</v>
      </c>
      <c r="H233" s="211"/>
      <c r="I233" s="211"/>
      <c r="J233" s="211"/>
      <c r="K233" s="211"/>
    </row>
    <row r="234" spans="1:11">
      <c r="A234" s="54">
        <v>0.45</v>
      </c>
      <c r="B234" s="55"/>
      <c r="C234" s="56"/>
      <c r="D234" s="55"/>
      <c r="E234" s="56"/>
      <c r="F234" s="55"/>
      <c r="G234" s="22"/>
      <c r="H234" s="211"/>
      <c r="I234" s="211"/>
      <c r="J234" s="211"/>
      <c r="K234" s="211"/>
    </row>
    <row r="235" spans="1:11">
      <c r="A235" s="54">
        <v>6</v>
      </c>
      <c r="B235" s="55"/>
      <c r="C235" s="56"/>
      <c r="D235" s="55"/>
      <c r="E235" s="56"/>
      <c r="F235" s="55"/>
      <c r="G235" s="22"/>
      <c r="H235" s="211"/>
      <c r="I235" s="211"/>
      <c r="J235" s="211"/>
      <c r="K235" s="211"/>
    </row>
    <row r="236" spans="1:11">
      <c r="A236" s="54">
        <v>90</v>
      </c>
      <c r="B236" s="55"/>
      <c r="C236" s="56"/>
      <c r="D236" s="55"/>
      <c r="E236" s="56"/>
      <c r="F236" s="55"/>
      <c r="G236" s="22"/>
      <c r="H236" s="211"/>
      <c r="I236" s="211"/>
      <c r="J236" s="211"/>
      <c r="K236" s="211"/>
    </row>
    <row r="237" spans="1:11">
      <c r="A237" s="54">
        <v>90</v>
      </c>
      <c r="B237" s="55"/>
      <c r="C237" s="56"/>
      <c r="D237" s="55"/>
      <c r="E237" s="56"/>
      <c r="F237" s="55"/>
      <c r="G237" s="22"/>
      <c r="H237" s="211"/>
      <c r="I237" s="211"/>
      <c r="J237" s="211"/>
      <c r="K237" s="211"/>
    </row>
    <row r="238" spans="1:11" ht="47.25">
      <c r="A238" s="31"/>
      <c r="B238" s="29">
        <v>2.29</v>
      </c>
      <c r="C238" s="34">
        <v>4.5</v>
      </c>
      <c r="D238" s="35">
        <v>15.489999999999997</v>
      </c>
      <c r="E238" s="29">
        <v>111.59999999999998</v>
      </c>
      <c r="F238" s="29"/>
      <c r="G238" s="22" t="s">
        <v>35</v>
      </c>
      <c r="H238" s="211"/>
      <c r="I238" s="211"/>
      <c r="J238" s="211"/>
      <c r="K238" s="211"/>
    </row>
    <row r="239" spans="1:11">
      <c r="A239" s="34">
        <v>30</v>
      </c>
      <c r="B239" s="29"/>
      <c r="C239" s="34"/>
      <c r="D239" s="34"/>
      <c r="E239" s="29"/>
      <c r="F239" s="29"/>
      <c r="G239" s="22"/>
      <c r="H239" s="211"/>
      <c r="I239" s="211"/>
      <c r="J239" s="211"/>
      <c r="K239" s="211"/>
    </row>
    <row r="240" spans="1:11" ht="16.5" thickBot="1">
      <c r="A240" s="34">
        <v>5</v>
      </c>
      <c r="B240" s="29" t="s">
        <v>1</v>
      </c>
      <c r="C240" s="34"/>
      <c r="D240" s="34"/>
      <c r="E240" s="29"/>
      <c r="F240" s="29"/>
      <c r="G240" s="22"/>
      <c r="H240" s="211"/>
      <c r="I240" s="211"/>
      <c r="J240" s="211"/>
      <c r="K240" s="211"/>
    </row>
    <row r="241" spans="1:11" ht="16.5" thickBot="1">
      <c r="A241" s="145"/>
      <c r="B241" s="85">
        <v>11.3</v>
      </c>
      <c r="C241" s="85">
        <v>12.58</v>
      </c>
      <c r="D241" s="85">
        <v>54.1</v>
      </c>
      <c r="E241" s="85">
        <v>368.46</v>
      </c>
      <c r="F241" s="85">
        <f t="shared" ref="F241" si="7">SUM(F225:F240)</f>
        <v>2.06</v>
      </c>
      <c r="G241" s="178"/>
      <c r="H241" s="211"/>
      <c r="I241" s="211"/>
      <c r="J241" s="211"/>
      <c r="K241" s="211"/>
    </row>
    <row r="242" spans="1:11">
      <c r="A242" s="34"/>
      <c r="B242" s="12"/>
      <c r="C242" s="35"/>
      <c r="D242" s="12"/>
      <c r="E242" s="35"/>
      <c r="F242" s="77"/>
      <c r="G242" s="22"/>
      <c r="H242" s="211"/>
      <c r="I242" s="211"/>
      <c r="J242" s="211"/>
      <c r="K242" s="211"/>
    </row>
    <row r="243" spans="1:11">
      <c r="A243" s="54">
        <v>100</v>
      </c>
      <c r="B243" s="70">
        <v>0.4</v>
      </c>
      <c r="C243" s="56">
        <v>0.4</v>
      </c>
      <c r="D243" s="55">
        <v>9.8000000000000007</v>
      </c>
      <c r="E243" s="56">
        <v>47</v>
      </c>
      <c r="F243" s="55">
        <v>10</v>
      </c>
      <c r="G243" s="22" t="s">
        <v>146</v>
      </c>
      <c r="H243" s="211"/>
      <c r="I243" s="211"/>
      <c r="J243" s="211"/>
      <c r="K243" s="211"/>
    </row>
    <row r="244" spans="1:11" ht="32.25" thickBot="1">
      <c r="A244" s="68"/>
      <c r="B244" s="70"/>
      <c r="C244" s="56"/>
      <c r="D244" s="55"/>
      <c r="E244" s="56"/>
      <c r="F244" s="57"/>
      <c r="G244" s="22" t="s">
        <v>147</v>
      </c>
      <c r="H244" s="211"/>
      <c r="I244" s="211"/>
      <c r="J244" s="211"/>
      <c r="K244" s="211"/>
    </row>
    <row r="245" spans="1:11" ht="16.5" thickBot="1">
      <c r="A245" s="146"/>
      <c r="B245" s="85">
        <f>B243</f>
        <v>0.4</v>
      </c>
      <c r="C245" s="85">
        <f t="shared" ref="C245:F245" si="8">C243</f>
        <v>0.4</v>
      </c>
      <c r="D245" s="85">
        <f t="shared" si="8"/>
        <v>9.8000000000000007</v>
      </c>
      <c r="E245" s="85">
        <f t="shared" si="8"/>
        <v>47</v>
      </c>
      <c r="F245" s="85">
        <f t="shared" si="8"/>
        <v>10</v>
      </c>
      <c r="G245" s="178"/>
      <c r="H245" s="211"/>
      <c r="I245" s="211"/>
      <c r="J245" s="211"/>
      <c r="K245" s="211"/>
    </row>
    <row r="246" spans="1:11" s="196" customFormat="1">
      <c r="A246" s="78"/>
      <c r="B246" s="434"/>
      <c r="C246" s="12"/>
      <c r="D246" s="435"/>
      <c r="E246" s="12"/>
      <c r="F246" s="62"/>
      <c r="G246" s="22"/>
    </row>
    <row r="247" spans="1:11" ht="30">
      <c r="A247" s="161"/>
      <c r="B247" s="234">
        <v>1.73</v>
      </c>
      <c r="C247" s="235">
        <v>3.71</v>
      </c>
      <c r="D247" s="236">
        <v>4.82</v>
      </c>
      <c r="E247" s="237">
        <v>59.58</v>
      </c>
      <c r="F247" s="238">
        <v>5.58</v>
      </c>
      <c r="G247" s="161" t="s">
        <v>466</v>
      </c>
      <c r="H247" s="211"/>
      <c r="I247" s="211"/>
      <c r="J247" s="211"/>
      <c r="K247" s="211"/>
    </row>
    <row r="248" spans="1:11">
      <c r="A248" s="161">
        <v>56</v>
      </c>
      <c r="B248" s="234"/>
      <c r="C248" s="235"/>
      <c r="D248" s="236"/>
      <c r="E248" s="237"/>
      <c r="F248" s="160"/>
      <c r="G248" s="161"/>
      <c r="H248" s="211"/>
      <c r="I248" s="211"/>
      <c r="J248" s="211"/>
      <c r="K248" s="211"/>
    </row>
    <row r="249" spans="1:11">
      <c r="A249" s="161">
        <v>1.2</v>
      </c>
      <c r="B249" s="234"/>
      <c r="C249" s="235"/>
      <c r="D249" s="236"/>
      <c r="E249" s="237"/>
      <c r="F249" s="160"/>
      <c r="G249" s="161"/>
      <c r="H249" s="211"/>
      <c r="I249" s="211"/>
      <c r="J249" s="211"/>
      <c r="K249" s="211"/>
    </row>
    <row r="250" spans="1:11" s="196" customFormat="1">
      <c r="A250" s="161">
        <v>3.6</v>
      </c>
      <c r="B250" s="234"/>
      <c r="C250" s="235"/>
      <c r="D250" s="236"/>
      <c r="E250" s="237"/>
      <c r="F250" s="160"/>
      <c r="G250" s="161"/>
    </row>
    <row r="251" spans="1:11" ht="47.25">
      <c r="A251" s="29"/>
      <c r="B251" s="29">
        <v>4.2218666666666671</v>
      </c>
      <c r="C251" s="34">
        <v>2.3296666666666668</v>
      </c>
      <c r="D251" s="35">
        <v>8.7710000000000026</v>
      </c>
      <c r="E251" s="34">
        <v>76.573333333333352</v>
      </c>
      <c r="F251" s="35">
        <v>5.99</v>
      </c>
      <c r="G251" s="22" t="s">
        <v>145</v>
      </c>
      <c r="H251" s="211"/>
      <c r="I251" s="211"/>
      <c r="J251" s="211"/>
      <c r="K251" s="211"/>
    </row>
    <row r="252" spans="1:11" s="216" customFormat="1" ht="27" customHeight="1">
      <c r="A252" s="130" t="s">
        <v>402</v>
      </c>
      <c r="B252" s="29"/>
      <c r="C252" s="34"/>
      <c r="D252" s="35"/>
      <c r="E252" s="34"/>
      <c r="F252" s="35"/>
      <c r="G252" s="22"/>
    </row>
    <row r="253" spans="1:11" s="216" customFormat="1" ht="13.5" customHeight="1">
      <c r="A253" s="130" t="s">
        <v>279</v>
      </c>
      <c r="B253" s="29"/>
      <c r="C253" s="34"/>
      <c r="D253" s="35"/>
      <c r="E253" s="34"/>
      <c r="F253" s="35"/>
      <c r="G253" s="22"/>
    </row>
    <row r="254" spans="1:11" s="216" customFormat="1" ht="13.5" customHeight="1">
      <c r="A254" s="29">
        <v>12</v>
      </c>
      <c r="B254" s="29"/>
      <c r="C254" s="34"/>
      <c r="D254" s="35"/>
      <c r="E254" s="34"/>
      <c r="F254" s="35"/>
      <c r="G254" s="22"/>
    </row>
    <row r="255" spans="1:11" s="216" customFormat="1" ht="17.25" customHeight="1">
      <c r="A255" s="29">
        <v>60</v>
      </c>
      <c r="B255" s="29"/>
      <c r="C255" s="34"/>
      <c r="D255" s="35"/>
      <c r="E255" s="34"/>
      <c r="F255" s="35"/>
      <c r="G255" s="22"/>
    </row>
    <row r="256" spans="1:11">
      <c r="A256" s="29">
        <v>8</v>
      </c>
      <c r="B256" s="29"/>
      <c r="C256" s="34"/>
      <c r="D256" s="35"/>
      <c r="E256" s="34"/>
      <c r="F256" s="35"/>
      <c r="G256" s="22"/>
      <c r="H256" s="211"/>
      <c r="I256" s="211"/>
      <c r="J256" s="211"/>
      <c r="K256" s="211"/>
    </row>
    <row r="257" spans="1:11">
      <c r="A257" s="29">
        <v>8</v>
      </c>
      <c r="B257" s="29"/>
      <c r="C257" s="34"/>
      <c r="D257" s="35"/>
      <c r="E257" s="34"/>
      <c r="F257" s="35"/>
      <c r="G257" s="22"/>
      <c r="H257" s="211"/>
      <c r="I257" s="211"/>
      <c r="J257" s="211"/>
      <c r="K257" s="211"/>
    </row>
    <row r="258" spans="1:11">
      <c r="A258" s="29">
        <v>2</v>
      </c>
      <c r="B258" s="29"/>
      <c r="C258" s="34"/>
      <c r="D258" s="35"/>
      <c r="E258" s="34"/>
      <c r="F258" s="35"/>
      <c r="G258" s="22"/>
      <c r="H258" s="211"/>
      <c r="I258" s="211"/>
      <c r="J258" s="211"/>
      <c r="K258" s="211"/>
    </row>
    <row r="259" spans="1:11">
      <c r="A259" s="29">
        <v>0.7</v>
      </c>
      <c r="B259" s="29"/>
      <c r="C259" s="34"/>
      <c r="D259" s="35"/>
      <c r="E259" s="34"/>
      <c r="F259" s="35"/>
      <c r="G259" s="22"/>
      <c r="H259" s="211"/>
      <c r="I259" s="211"/>
      <c r="J259" s="211"/>
      <c r="K259" s="211"/>
    </row>
    <row r="260" spans="1:11">
      <c r="A260" s="29">
        <v>120</v>
      </c>
      <c r="B260" s="29"/>
      <c r="C260" s="34"/>
      <c r="D260" s="35"/>
      <c r="E260" s="34"/>
      <c r="F260" s="35"/>
      <c r="G260" s="22"/>
      <c r="H260" s="211"/>
      <c r="I260" s="211"/>
      <c r="J260" s="211"/>
      <c r="K260" s="211"/>
    </row>
    <row r="261" spans="1:11" ht="31.5">
      <c r="A261" s="45"/>
      <c r="B261" s="35">
        <v>18.399999999999999</v>
      </c>
      <c r="C261" s="34">
        <v>19.106666666666666</v>
      </c>
      <c r="D261" s="35">
        <v>32.506666666666661</v>
      </c>
      <c r="E261" s="34">
        <v>395.99999999999994</v>
      </c>
      <c r="F261" s="35">
        <v>0.35</v>
      </c>
      <c r="G261" s="22" t="s">
        <v>72</v>
      </c>
      <c r="H261" s="211"/>
      <c r="I261" s="211"/>
      <c r="J261" s="211"/>
      <c r="K261" s="211"/>
    </row>
    <row r="262" spans="1:11">
      <c r="A262" s="45">
        <v>51.2</v>
      </c>
      <c r="B262" s="35"/>
      <c r="C262" s="34"/>
      <c r="D262" s="35"/>
      <c r="E262" s="34"/>
      <c r="F262" s="35"/>
      <c r="G262" s="22"/>
      <c r="H262" s="211"/>
      <c r="I262" s="211"/>
      <c r="J262" s="211"/>
      <c r="K262" s="211"/>
    </row>
    <row r="263" spans="1:11">
      <c r="A263" s="45">
        <v>32</v>
      </c>
      <c r="B263" s="35"/>
      <c r="C263" s="34"/>
      <c r="D263" s="35"/>
      <c r="E263" s="34"/>
      <c r="F263" s="35"/>
      <c r="G263" s="22"/>
      <c r="H263" s="211"/>
      <c r="I263" s="211"/>
      <c r="J263" s="211"/>
      <c r="K263" s="211"/>
    </row>
    <row r="264" spans="1:11">
      <c r="A264" s="45">
        <v>8</v>
      </c>
      <c r="B264" s="35"/>
      <c r="C264" s="34"/>
      <c r="D264" s="35"/>
      <c r="E264" s="34"/>
      <c r="F264" s="35"/>
      <c r="G264" s="22"/>
      <c r="H264" s="211"/>
      <c r="I264" s="211"/>
      <c r="J264" s="211"/>
      <c r="K264" s="211"/>
    </row>
    <row r="265" spans="1:11">
      <c r="A265" s="34">
        <v>10</v>
      </c>
      <c r="B265" s="35"/>
      <c r="C265" s="34"/>
      <c r="D265" s="35"/>
      <c r="E265" s="34"/>
      <c r="F265" s="67"/>
      <c r="G265" s="22"/>
      <c r="H265" s="211"/>
      <c r="I265" s="211"/>
      <c r="J265" s="211"/>
      <c r="K265" s="211"/>
    </row>
    <row r="266" spans="1:11">
      <c r="A266" s="34">
        <v>13</v>
      </c>
      <c r="B266" s="35"/>
      <c r="C266" s="34"/>
      <c r="D266" s="35"/>
      <c r="E266" s="34"/>
      <c r="F266" s="67"/>
      <c r="G266" s="22"/>
      <c r="H266" s="211"/>
      <c r="I266" s="211"/>
      <c r="J266" s="211"/>
      <c r="K266" s="211"/>
    </row>
    <row r="267" spans="1:11">
      <c r="A267" s="45">
        <v>55</v>
      </c>
      <c r="B267" s="29"/>
      <c r="C267" s="34"/>
      <c r="D267" s="35"/>
      <c r="E267" s="34"/>
      <c r="F267" s="35"/>
      <c r="G267" s="22"/>
      <c r="H267" s="211"/>
      <c r="I267" s="211"/>
      <c r="J267" s="211"/>
      <c r="K267" s="211"/>
    </row>
    <row r="268" spans="1:11">
      <c r="A268" s="45">
        <v>86</v>
      </c>
      <c r="B268" s="35"/>
      <c r="C268" s="34"/>
      <c r="D268" s="35"/>
      <c r="E268" s="34"/>
      <c r="F268" s="67"/>
      <c r="G268" s="22"/>
      <c r="H268" s="211"/>
      <c r="I268" s="211"/>
      <c r="J268" s="211"/>
      <c r="K268" s="211"/>
    </row>
    <row r="269" spans="1:11">
      <c r="A269" s="45">
        <v>0.8</v>
      </c>
      <c r="B269" s="34"/>
      <c r="C269" s="34"/>
      <c r="D269" s="34"/>
      <c r="E269" s="34"/>
      <c r="F269" s="67"/>
      <c r="G269" s="22"/>
      <c r="H269" s="211"/>
      <c r="I269" s="211"/>
      <c r="J269" s="211"/>
      <c r="K269" s="211"/>
    </row>
    <row r="270" spans="1:11">
      <c r="A270" s="45">
        <v>168</v>
      </c>
      <c r="B270" s="35"/>
      <c r="C270" s="34"/>
      <c r="D270" s="35"/>
      <c r="E270" s="34"/>
      <c r="F270" s="67"/>
      <c r="G270" s="22"/>
      <c r="H270" s="211"/>
      <c r="I270" s="211"/>
      <c r="J270" s="211"/>
      <c r="K270" s="211"/>
    </row>
    <row r="271" spans="1:11" ht="47.25">
      <c r="A271" s="29"/>
      <c r="B271" s="29">
        <v>0.5958</v>
      </c>
      <c r="C271" s="56">
        <v>8.1000000000000003E-2</v>
      </c>
      <c r="D271" s="35">
        <v>28.812599999999996</v>
      </c>
      <c r="E271" s="34">
        <v>119.51999999999998</v>
      </c>
      <c r="F271" s="35">
        <v>0.65</v>
      </c>
      <c r="G271" s="22" t="s">
        <v>348</v>
      </c>
      <c r="H271" s="211"/>
      <c r="I271" s="211"/>
      <c r="J271" s="211"/>
      <c r="K271" s="211"/>
    </row>
    <row r="272" spans="1:11">
      <c r="A272" s="29">
        <v>18</v>
      </c>
      <c r="B272" s="29"/>
      <c r="C272" s="56"/>
      <c r="D272" s="35"/>
      <c r="E272" s="34"/>
      <c r="F272" s="35"/>
      <c r="G272" s="22"/>
      <c r="H272" s="211"/>
      <c r="I272" s="211"/>
      <c r="J272" s="211"/>
      <c r="K272" s="211"/>
    </row>
    <row r="273" spans="1:11">
      <c r="A273" s="29">
        <v>10</v>
      </c>
      <c r="B273" s="29"/>
      <c r="C273" s="56"/>
      <c r="D273" s="35"/>
      <c r="E273" s="34"/>
      <c r="F273" s="35"/>
      <c r="G273" s="22"/>
      <c r="H273" s="211"/>
      <c r="I273" s="211"/>
      <c r="J273" s="211"/>
      <c r="K273" s="211"/>
    </row>
    <row r="274" spans="1:11">
      <c r="A274" s="29">
        <v>183</v>
      </c>
      <c r="B274" s="29"/>
      <c r="C274" s="34"/>
      <c r="D274" s="35"/>
      <c r="E274" s="80"/>
      <c r="F274" s="43"/>
      <c r="G274" s="81"/>
      <c r="H274" s="211"/>
      <c r="I274" s="211"/>
      <c r="J274" s="211"/>
      <c r="K274" s="211"/>
    </row>
    <row r="275" spans="1:11" ht="63">
      <c r="A275" s="29">
        <v>20</v>
      </c>
      <c r="B275" s="29">
        <v>1.52</v>
      </c>
      <c r="C275" s="34">
        <v>0.16000000000000003</v>
      </c>
      <c r="D275" s="35">
        <v>9.8400000000000016</v>
      </c>
      <c r="E275" s="80">
        <v>47.000000000000007</v>
      </c>
      <c r="F275" s="43">
        <v>0</v>
      </c>
      <c r="G275" s="81" t="s">
        <v>205</v>
      </c>
      <c r="H275" s="211"/>
      <c r="I275" s="211"/>
      <c r="J275" s="211"/>
      <c r="K275" s="211"/>
    </row>
    <row r="276" spans="1:11" ht="63.75" thickBot="1">
      <c r="A276" s="48">
        <v>45</v>
      </c>
      <c r="B276" s="48">
        <v>2.97</v>
      </c>
      <c r="C276" s="46">
        <v>0.54</v>
      </c>
      <c r="D276" s="49">
        <v>17.820000000000004</v>
      </c>
      <c r="E276" s="46">
        <v>89.100000000000009</v>
      </c>
      <c r="F276" s="49"/>
      <c r="G276" s="50" t="s">
        <v>204</v>
      </c>
      <c r="H276" s="211"/>
      <c r="I276" s="211"/>
      <c r="J276" s="211"/>
      <c r="K276" s="211"/>
    </row>
    <row r="277" spans="1:11" ht="16.5" thickBot="1">
      <c r="A277" s="190"/>
      <c r="B277" s="85">
        <v>19.13</v>
      </c>
      <c r="C277" s="85">
        <f>C251+C261+C271+C275</f>
        <v>21.677333333333333</v>
      </c>
      <c r="D277" s="85">
        <f>D247+D251+D261+D271+D276</f>
        <v>92.730266666666665</v>
      </c>
      <c r="E277" s="85">
        <f>E247+E251+E261+E271</f>
        <v>651.67333333333329</v>
      </c>
      <c r="F277" s="85">
        <f t="shared" ref="F277" si="9">F247+F251+F261+F271+F275+F276</f>
        <v>12.57</v>
      </c>
      <c r="G277" s="178"/>
      <c r="H277" s="211"/>
      <c r="I277" s="211"/>
      <c r="J277" s="211"/>
      <c r="K277" s="211"/>
    </row>
    <row r="278" spans="1:11">
      <c r="A278" s="34"/>
      <c r="B278" s="29"/>
      <c r="C278" s="29"/>
      <c r="D278" s="34"/>
      <c r="E278" s="35"/>
      <c r="F278" s="29"/>
      <c r="G278" s="22"/>
      <c r="H278" s="211"/>
      <c r="I278" s="211"/>
      <c r="J278" s="211"/>
      <c r="K278" s="211"/>
    </row>
    <row r="279" spans="1:11">
      <c r="A279" s="34"/>
      <c r="B279" s="29"/>
      <c r="C279" s="29"/>
      <c r="D279" s="34"/>
      <c r="E279" s="35"/>
      <c r="F279" s="29"/>
      <c r="G279" s="22"/>
      <c r="H279" s="211"/>
      <c r="I279" s="211"/>
      <c r="J279" s="211"/>
      <c r="K279" s="211"/>
    </row>
    <row r="280" spans="1:11" ht="47.25">
      <c r="A280" s="37"/>
      <c r="B280" s="35">
        <v>5.22</v>
      </c>
      <c r="C280" s="34">
        <v>4.5</v>
      </c>
      <c r="D280" s="35">
        <v>8.6399999999999988</v>
      </c>
      <c r="E280" s="34">
        <v>96.3</v>
      </c>
      <c r="F280" s="35">
        <v>2.34</v>
      </c>
      <c r="G280" s="22" t="s">
        <v>216</v>
      </c>
      <c r="H280" s="211"/>
      <c r="I280" s="211"/>
      <c r="J280" s="211"/>
      <c r="K280" s="211"/>
    </row>
    <row r="281" spans="1:11">
      <c r="A281" s="37">
        <v>180</v>
      </c>
      <c r="B281" s="35"/>
      <c r="C281" s="34"/>
      <c r="D281" s="35"/>
      <c r="E281" s="34"/>
      <c r="F281" s="35"/>
      <c r="G281" s="22"/>
      <c r="H281" s="211"/>
      <c r="I281" s="211"/>
      <c r="J281" s="211"/>
      <c r="K281" s="211"/>
    </row>
    <row r="282" spans="1:11" s="196" customFormat="1" ht="63.75" thickBot="1">
      <c r="A282" s="34">
        <v>20</v>
      </c>
      <c r="B282" s="34">
        <v>1.28</v>
      </c>
      <c r="C282" s="35">
        <v>3.36</v>
      </c>
      <c r="D282" s="34">
        <v>13.7</v>
      </c>
      <c r="E282" s="35">
        <v>90.2</v>
      </c>
      <c r="F282" s="29"/>
      <c r="G282" s="22" t="s">
        <v>206</v>
      </c>
    </row>
    <row r="283" spans="1:11" ht="16.5" thickBot="1">
      <c r="A283" s="25"/>
      <c r="B283" s="177">
        <v>7.7</v>
      </c>
      <c r="C283" s="177">
        <v>8.65</v>
      </c>
      <c r="D283" s="177">
        <v>37.200000000000003</v>
      </c>
      <c r="E283" s="177">
        <f>E280+E282+E282</f>
        <v>276.7</v>
      </c>
      <c r="F283" s="177">
        <f t="shared" ref="F283" si="10">SUM(F278:F282)</f>
        <v>2.34</v>
      </c>
      <c r="G283" s="27"/>
      <c r="H283" s="211"/>
      <c r="I283" s="211"/>
      <c r="J283" s="211"/>
      <c r="K283" s="211"/>
    </row>
    <row r="284" spans="1:11" ht="0.75" customHeight="1">
      <c r="A284" s="34"/>
      <c r="B284" s="29"/>
      <c r="C284" s="35"/>
      <c r="D284" s="34"/>
      <c r="E284" s="35"/>
      <c r="F284" s="29"/>
      <c r="G284" s="22"/>
      <c r="H284" s="211"/>
      <c r="I284" s="211"/>
      <c r="J284" s="211"/>
      <c r="K284" s="211"/>
    </row>
    <row r="285" spans="1:11" ht="18" customHeight="1">
      <c r="A285" s="34"/>
      <c r="B285" s="29">
        <v>13.408800000000001</v>
      </c>
      <c r="C285" s="29">
        <v>2.8248000000000002</v>
      </c>
      <c r="D285" s="34">
        <v>1.1392000000000002</v>
      </c>
      <c r="E285" s="35">
        <v>88.000000000000028</v>
      </c>
      <c r="F285" s="29">
        <v>1.33</v>
      </c>
      <c r="G285" s="22" t="s">
        <v>289</v>
      </c>
      <c r="H285" s="211"/>
      <c r="I285" s="211"/>
      <c r="J285" s="211"/>
      <c r="K285" s="211"/>
    </row>
    <row r="286" spans="1:11" ht="19.5" customHeight="1">
      <c r="A286" s="34">
        <v>60</v>
      </c>
      <c r="B286" s="29"/>
      <c r="C286" s="29"/>
      <c r="D286" s="34"/>
      <c r="E286" s="35"/>
      <c r="F286" s="29"/>
      <c r="G286" s="22"/>
      <c r="H286" s="211"/>
      <c r="I286" s="211"/>
      <c r="J286" s="211"/>
      <c r="K286" s="211"/>
    </row>
    <row r="287" spans="1:11" ht="35.25" customHeight="1">
      <c r="A287" s="34">
        <v>60</v>
      </c>
      <c r="B287" s="29"/>
      <c r="C287" s="29"/>
      <c r="D287" s="34"/>
      <c r="E287" s="35"/>
      <c r="F287" s="29"/>
      <c r="G287" s="22"/>
      <c r="H287" s="211"/>
      <c r="I287" s="211"/>
      <c r="J287" s="211"/>
      <c r="K287" s="211"/>
    </row>
    <row r="288" spans="1:11" ht="16.5" customHeight="1">
      <c r="A288" s="34">
        <v>12</v>
      </c>
      <c r="B288" s="29"/>
      <c r="C288" s="29"/>
      <c r="D288" s="34"/>
      <c r="E288" s="35"/>
      <c r="F288" s="29"/>
      <c r="G288" s="22"/>
      <c r="H288" s="211"/>
      <c r="I288" s="211"/>
      <c r="J288" s="211"/>
      <c r="K288" s="211"/>
    </row>
    <row r="289" spans="1:11">
      <c r="A289" s="34">
        <v>8</v>
      </c>
      <c r="B289" s="29"/>
      <c r="C289" s="29"/>
      <c r="D289" s="34"/>
      <c r="E289" s="35"/>
      <c r="F289" s="29"/>
      <c r="G289" s="22"/>
      <c r="H289" s="211"/>
      <c r="I289" s="211"/>
      <c r="J289" s="211"/>
      <c r="K289" s="211"/>
    </row>
    <row r="290" spans="1:11" ht="24.75" customHeight="1">
      <c r="A290" s="34">
        <v>3</v>
      </c>
      <c r="B290" s="29"/>
      <c r="C290" s="29"/>
      <c r="D290" s="34"/>
      <c r="E290" s="35"/>
      <c r="F290" s="29"/>
      <c r="G290" s="22"/>
      <c r="H290" s="211"/>
      <c r="I290" s="211"/>
      <c r="J290" s="211"/>
      <c r="K290" s="211"/>
    </row>
    <row r="291" spans="1:11">
      <c r="A291" s="34">
        <v>0.12</v>
      </c>
      <c r="B291" s="29"/>
      <c r="C291" s="29"/>
      <c r="D291" s="34"/>
      <c r="E291" s="35"/>
      <c r="F291" s="29"/>
      <c r="G291" s="22"/>
      <c r="H291" s="211"/>
      <c r="I291" s="211"/>
      <c r="J291" s="211"/>
      <c r="K291" s="211"/>
    </row>
    <row r="292" spans="1:11">
      <c r="A292" s="34">
        <v>12</v>
      </c>
      <c r="B292" s="29"/>
      <c r="C292" s="29"/>
      <c r="D292" s="34"/>
      <c r="E292" s="35"/>
      <c r="F292" s="29"/>
      <c r="G292" s="22"/>
      <c r="H292" s="211"/>
      <c r="I292" s="211"/>
      <c r="J292" s="211"/>
      <c r="K292" s="211"/>
    </row>
    <row r="293" spans="1:11" ht="47.25">
      <c r="A293" s="29"/>
      <c r="B293" s="29">
        <v>3.0464000000000002</v>
      </c>
      <c r="C293" s="29">
        <v>11.748799999999999</v>
      </c>
      <c r="D293" s="34">
        <v>21.145599999999998</v>
      </c>
      <c r="E293" s="35">
        <v>201.6</v>
      </c>
      <c r="F293" s="29">
        <v>18.64</v>
      </c>
      <c r="G293" s="22" t="s">
        <v>239</v>
      </c>
      <c r="H293" s="211"/>
      <c r="I293" s="211"/>
      <c r="J293" s="211"/>
      <c r="K293" s="211"/>
    </row>
    <row r="294" spans="1:11">
      <c r="A294" s="29">
        <v>130</v>
      </c>
      <c r="B294" s="29"/>
      <c r="C294" s="29"/>
      <c r="D294" s="34"/>
      <c r="E294" s="35"/>
      <c r="F294" s="29"/>
      <c r="G294" s="22"/>
      <c r="H294" s="211"/>
      <c r="I294" s="211"/>
      <c r="J294" s="211"/>
      <c r="K294" s="211"/>
    </row>
    <row r="295" spans="1:11">
      <c r="A295" s="29">
        <v>5</v>
      </c>
      <c r="B295" s="29"/>
      <c r="C295" s="29"/>
      <c r="D295" s="34"/>
      <c r="E295" s="35"/>
      <c r="F295" s="29"/>
      <c r="G295" s="22"/>
      <c r="H295" s="211"/>
      <c r="I295" s="211"/>
      <c r="J295" s="211"/>
      <c r="K295" s="211"/>
    </row>
    <row r="296" spans="1:11">
      <c r="A296" s="29">
        <v>7</v>
      </c>
      <c r="B296" s="29"/>
      <c r="C296" s="29"/>
      <c r="D296" s="34"/>
      <c r="E296" s="35"/>
      <c r="F296" s="21"/>
      <c r="G296" s="22"/>
      <c r="H296" s="211"/>
      <c r="I296" s="211"/>
      <c r="J296" s="211"/>
      <c r="K296" s="211"/>
    </row>
    <row r="297" spans="1:11">
      <c r="A297" s="29">
        <v>10</v>
      </c>
      <c r="B297" s="29"/>
      <c r="C297" s="29"/>
      <c r="D297" s="34"/>
      <c r="E297" s="35"/>
      <c r="F297" s="21"/>
      <c r="G297" s="22"/>
      <c r="H297" s="211"/>
      <c r="I297" s="211"/>
      <c r="J297" s="211"/>
      <c r="K297" s="211"/>
    </row>
    <row r="298" spans="1:11">
      <c r="A298" s="29">
        <v>0.4</v>
      </c>
      <c r="B298" s="29"/>
      <c r="C298" s="29"/>
      <c r="D298" s="34"/>
      <c r="E298" s="35"/>
      <c r="F298" s="21"/>
      <c r="G298" s="22"/>
      <c r="H298" s="211"/>
      <c r="I298" s="211"/>
      <c r="J298" s="211"/>
      <c r="K298" s="211"/>
    </row>
    <row r="299" spans="1:11">
      <c r="A299" s="29">
        <v>25</v>
      </c>
      <c r="B299" s="29"/>
      <c r="C299" s="29"/>
      <c r="D299" s="34"/>
      <c r="E299" s="35"/>
      <c r="F299" s="21"/>
      <c r="G299" s="22"/>
      <c r="H299" s="211"/>
      <c r="I299" s="211"/>
      <c r="J299" s="211"/>
      <c r="K299" s="211"/>
    </row>
    <row r="300" spans="1:11">
      <c r="A300" s="29">
        <v>6.25</v>
      </c>
      <c r="B300" s="29"/>
      <c r="C300" s="29"/>
      <c r="D300" s="34"/>
      <c r="E300" s="35"/>
      <c r="F300" s="21"/>
      <c r="G300" s="22"/>
      <c r="H300" s="211"/>
      <c r="I300" s="211"/>
      <c r="J300" s="211"/>
      <c r="K300" s="211"/>
    </row>
    <row r="301" spans="1:11">
      <c r="A301" s="29">
        <v>1.88</v>
      </c>
      <c r="B301" s="29"/>
      <c r="C301" s="29"/>
      <c r="D301" s="34"/>
      <c r="E301" s="35"/>
      <c r="F301" s="21"/>
      <c r="G301" s="22"/>
      <c r="H301" s="211"/>
      <c r="I301" s="211"/>
      <c r="J301" s="211"/>
      <c r="K301" s="211"/>
    </row>
    <row r="302" spans="1:11">
      <c r="A302" s="29">
        <v>18.75</v>
      </c>
      <c r="B302" s="29"/>
      <c r="C302" s="29"/>
      <c r="D302" s="34"/>
      <c r="E302" s="35"/>
      <c r="F302" s="21"/>
      <c r="G302" s="22"/>
      <c r="H302" s="211"/>
      <c r="I302" s="211"/>
      <c r="J302" s="211"/>
      <c r="K302" s="211"/>
    </row>
    <row r="303" spans="1:11">
      <c r="A303" s="29">
        <v>0.2</v>
      </c>
      <c r="B303" s="29"/>
      <c r="C303" s="29"/>
      <c r="D303" s="34"/>
      <c r="E303" s="35"/>
      <c r="F303" s="21"/>
      <c r="G303" s="22"/>
      <c r="H303" s="211"/>
      <c r="I303" s="211"/>
      <c r="J303" s="211"/>
      <c r="K303" s="211"/>
    </row>
    <row r="304" spans="1:11" ht="47.25">
      <c r="A304" s="33"/>
      <c r="B304" s="35">
        <v>0.61020000000000008</v>
      </c>
      <c r="C304" s="34">
        <v>0.25020000000000003</v>
      </c>
      <c r="D304" s="35">
        <v>18.684000000000001</v>
      </c>
      <c r="E304" s="34">
        <v>79.38000000000001</v>
      </c>
      <c r="F304" s="35">
        <v>90</v>
      </c>
      <c r="G304" s="22" t="s">
        <v>355</v>
      </c>
      <c r="H304" s="211"/>
      <c r="I304" s="211"/>
      <c r="J304" s="211"/>
      <c r="K304" s="211"/>
    </row>
    <row r="305" spans="1:11">
      <c r="A305" s="154">
        <v>180</v>
      </c>
      <c r="B305" s="35"/>
      <c r="C305" s="34"/>
      <c r="D305" s="35"/>
      <c r="E305" s="34"/>
      <c r="F305" s="35"/>
      <c r="G305" s="22"/>
      <c r="H305" s="211"/>
      <c r="I305" s="211"/>
      <c r="J305" s="211"/>
      <c r="K305" s="211"/>
    </row>
    <row r="306" spans="1:11">
      <c r="A306" s="33">
        <v>6</v>
      </c>
      <c r="B306" s="33"/>
      <c r="C306" s="33"/>
      <c r="D306" s="33"/>
      <c r="E306" s="33"/>
      <c r="F306" s="33"/>
      <c r="G306" s="155"/>
      <c r="H306" s="211"/>
      <c r="I306" s="211"/>
      <c r="J306" s="211"/>
      <c r="K306" s="211"/>
    </row>
    <row r="307" spans="1:11">
      <c r="A307" s="34">
        <v>18</v>
      </c>
      <c r="B307" s="31"/>
      <c r="C307" s="31"/>
      <c r="D307" s="31"/>
      <c r="E307" s="31"/>
      <c r="F307" s="31"/>
      <c r="G307" s="2"/>
      <c r="H307" s="211"/>
      <c r="I307" s="211"/>
      <c r="J307" s="211"/>
      <c r="K307" s="211"/>
    </row>
    <row r="308" spans="1:11" ht="63.75" thickBot="1">
      <c r="A308" s="42">
        <v>30</v>
      </c>
      <c r="B308" s="46">
        <v>2.2799999999999998</v>
      </c>
      <c r="C308" s="46">
        <v>0.24</v>
      </c>
      <c r="D308" s="42">
        <v>14.76</v>
      </c>
      <c r="E308" s="46">
        <v>70.5</v>
      </c>
      <c r="F308" s="46">
        <v>0</v>
      </c>
      <c r="G308" s="156" t="s">
        <v>205</v>
      </c>
      <c r="H308" s="211"/>
      <c r="I308" s="211"/>
      <c r="J308" s="211"/>
      <c r="K308" s="211"/>
    </row>
    <row r="309" spans="1:11" ht="16.5" thickBot="1">
      <c r="A309" s="185"/>
      <c r="B309" s="86">
        <f>B285+B304</f>
        <v>14.019000000000002</v>
      </c>
      <c r="C309" s="86">
        <f t="shared" ref="C309:F309" si="11">C285+C293+C304+C308</f>
        <v>15.063799999999999</v>
      </c>
      <c r="D309" s="86">
        <v>62.95</v>
      </c>
      <c r="E309" s="86">
        <f t="shared" si="11"/>
        <v>439.48</v>
      </c>
      <c r="F309" s="86">
        <f t="shared" si="11"/>
        <v>109.97</v>
      </c>
      <c r="G309" s="86"/>
      <c r="H309" s="211"/>
      <c r="I309" s="211"/>
      <c r="J309" s="211"/>
      <c r="K309" s="211"/>
    </row>
    <row r="310" spans="1:11" ht="16.5" thickBot="1">
      <c r="A310" s="95"/>
      <c r="B310" s="85">
        <f>B241+B245+B277+B309+B283</f>
        <v>52.549000000000007</v>
      </c>
      <c r="C310" s="85">
        <f>C241+C245+C277+C309+C283</f>
        <v>58.371133333333333</v>
      </c>
      <c r="D310" s="85">
        <f>D241+D245+D277+D309+D283</f>
        <v>256.78026666666665</v>
      </c>
      <c r="E310" s="85">
        <f>E241+E245+E277+E309+E283</f>
        <v>1783.3133333333333</v>
      </c>
      <c r="F310" s="85">
        <f>F241+F245+F277+F309+F283</f>
        <v>136.94</v>
      </c>
      <c r="G310" s="146"/>
      <c r="H310" s="211"/>
      <c r="I310" s="211"/>
      <c r="J310" s="211"/>
      <c r="K310" s="211"/>
    </row>
    <row r="311" spans="1:11" ht="15.75" customHeight="1">
      <c r="A311" s="35"/>
      <c r="B311" s="40"/>
      <c r="C311" s="40"/>
      <c r="D311" s="40"/>
      <c r="E311" s="74"/>
      <c r="F311" s="74"/>
      <c r="G311" s="10"/>
      <c r="H311" s="211"/>
      <c r="I311" s="211"/>
      <c r="J311" s="211"/>
      <c r="K311" s="211"/>
    </row>
    <row r="312" spans="1:11" ht="16.5" thickBot="1">
      <c r="A312" s="9"/>
      <c r="B312" s="9"/>
      <c r="C312" s="9"/>
      <c r="E312" s="63"/>
      <c r="F312" s="63"/>
      <c r="G312" s="23"/>
      <c r="H312" s="211"/>
      <c r="I312" s="211"/>
      <c r="J312" s="211"/>
      <c r="K312" s="211"/>
    </row>
    <row r="313" spans="1:11" ht="31.5">
      <c r="A313" s="12" t="s">
        <v>5</v>
      </c>
      <c r="B313" s="434" t="s">
        <v>6</v>
      </c>
      <c r="C313" s="435"/>
      <c r="D313" s="436"/>
      <c r="E313" s="434" t="s">
        <v>7</v>
      </c>
      <c r="F313" s="434" t="s">
        <v>8</v>
      </c>
      <c r="G313" s="64" t="s">
        <v>62</v>
      </c>
      <c r="H313" s="211"/>
      <c r="I313" s="211"/>
      <c r="J313" s="211"/>
      <c r="K313" s="211"/>
    </row>
    <row r="314" spans="1:11" s="196" customFormat="1" ht="16.5" thickBot="1">
      <c r="A314" s="18" t="s">
        <v>12</v>
      </c>
      <c r="B314" s="19"/>
      <c r="C314" s="20"/>
      <c r="D314" s="20"/>
      <c r="E314" s="17" t="s">
        <v>13</v>
      </c>
      <c r="F314" s="17"/>
      <c r="G314" s="66" t="s">
        <v>63</v>
      </c>
    </row>
    <row r="315" spans="1:11" s="196" customFormat="1" ht="16.5" thickBot="1">
      <c r="A315" s="25" t="s">
        <v>15</v>
      </c>
      <c r="B315" s="25" t="s">
        <v>16</v>
      </c>
      <c r="C315" s="25" t="s">
        <v>17</v>
      </c>
      <c r="D315" s="61" t="s">
        <v>18</v>
      </c>
      <c r="E315" s="26" t="s">
        <v>19</v>
      </c>
      <c r="F315" s="26" t="s">
        <v>20</v>
      </c>
      <c r="G315" s="50"/>
    </row>
    <row r="316" spans="1:11">
      <c r="A316" s="30"/>
      <c r="B316" s="62"/>
      <c r="C316" s="30"/>
      <c r="D316" s="62"/>
      <c r="E316" s="30"/>
      <c r="F316" s="62"/>
      <c r="G316" s="22"/>
      <c r="H316" s="211"/>
      <c r="I316" s="211"/>
      <c r="J316" s="211"/>
      <c r="K316" s="211"/>
    </row>
    <row r="317" spans="1:11" ht="31.5">
      <c r="A317" s="54"/>
      <c r="B317" s="55">
        <v>6.5377955517536348</v>
      </c>
      <c r="C317" s="56">
        <v>6.1478468776732251</v>
      </c>
      <c r="D317" s="55">
        <v>35.21304277159966</v>
      </c>
      <c r="E317" s="56">
        <v>223.40633019674937</v>
      </c>
      <c r="F317" s="55">
        <v>0.86</v>
      </c>
      <c r="G317" s="22" t="s">
        <v>350</v>
      </c>
      <c r="H317" s="211"/>
      <c r="I317" s="211"/>
      <c r="J317" s="211"/>
      <c r="K317" s="211"/>
    </row>
    <row r="318" spans="1:11" ht="32.25" customHeight="1">
      <c r="A318" s="54">
        <v>22.5</v>
      </c>
      <c r="B318" s="55"/>
      <c r="C318" s="56"/>
      <c r="D318" s="55"/>
      <c r="E318" s="56"/>
      <c r="F318" s="55"/>
      <c r="G318" s="22"/>
      <c r="H318" s="211"/>
      <c r="I318" s="211"/>
      <c r="J318" s="211"/>
      <c r="K318" s="211"/>
    </row>
    <row r="319" spans="1:11" ht="23.25" customHeight="1">
      <c r="A319" s="54">
        <v>90</v>
      </c>
      <c r="B319" s="55"/>
      <c r="C319" s="56"/>
      <c r="D319" s="55"/>
      <c r="E319" s="56"/>
      <c r="F319" s="55"/>
      <c r="G319" s="22"/>
      <c r="H319" s="211"/>
      <c r="I319" s="211"/>
      <c r="J319" s="211"/>
      <c r="K319" s="211"/>
    </row>
    <row r="320" spans="1:11">
      <c r="A320" s="54">
        <v>68</v>
      </c>
      <c r="B320" s="55"/>
      <c r="C320" s="56"/>
      <c r="D320" s="55"/>
      <c r="E320" s="56"/>
      <c r="F320" s="55"/>
      <c r="G320" s="22"/>
      <c r="H320" s="211"/>
      <c r="I320" s="211"/>
      <c r="J320" s="211"/>
      <c r="K320" s="211"/>
    </row>
    <row r="321" spans="1:11">
      <c r="A321" s="54">
        <v>2.5</v>
      </c>
      <c r="B321" s="55"/>
      <c r="C321" s="56"/>
      <c r="D321" s="55"/>
      <c r="E321" s="56"/>
      <c r="F321" s="55"/>
      <c r="G321" s="22"/>
      <c r="H321" s="211"/>
      <c r="I321" s="211"/>
      <c r="J321" s="211"/>
      <c r="K321" s="211"/>
    </row>
    <row r="322" spans="1:11">
      <c r="A322" s="54">
        <v>0.5</v>
      </c>
      <c r="B322" s="55"/>
      <c r="C322" s="56"/>
      <c r="D322" s="55"/>
      <c r="E322" s="56"/>
      <c r="F322" s="55"/>
      <c r="G322" s="22"/>
      <c r="H322" s="211"/>
      <c r="I322" s="211"/>
      <c r="J322" s="211"/>
      <c r="K322" s="211"/>
    </row>
    <row r="323" spans="1:11">
      <c r="A323" s="54">
        <v>3</v>
      </c>
      <c r="B323" s="55"/>
      <c r="C323" s="56"/>
      <c r="D323" s="55"/>
      <c r="E323" s="56"/>
      <c r="F323" s="55"/>
      <c r="G323" s="22"/>
      <c r="H323" s="211"/>
      <c r="I323" s="211"/>
      <c r="J323" s="211"/>
      <c r="K323" s="211"/>
    </row>
    <row r="324" spans="1:11" ht="47.25">
      <c r="A324" s="31"/>
      <c r="B324" s="35">
        <v>2.8494000000000002</v>
      </c>
      <c r="C324" s="34">
        <v>2.4102000000000001</v>
      </c>
      <c r="D324" s="35">
        <v>14.351400000000002</v>
      </c>
      <c r="E324" s="34">
        <v>90.54</v>
      </c>
      <c r="F324" s="35">
        <v>1.17</v>
      </c>
      <c r="G324" s="22" t="s">
        <v>31</v>
      </c>
      <c r="H324" s="211"/>
      <c r="I324" s="211"/>
      <c r="J324" s="211"/>
      <c r="K324" s="211"/>
    </row>
    <row r="325" spans="1:11">
      <c r="A325" s="34">
        <v>2.5</v>
      </c>
      <c r="B325" s="35"/>
      <c r="C325" s="34"/>
      <c r="D325" s="35"/>
      <c r="E325" s="34"/>
      <c r="F325" s="35"/>
      <c r="G325" s="22"/>
      <c r="H325" s="211"/>
      <c r="I325" s="211"/>
      <c r="J325" s="211"/>
      <c r="K325" s="211"/>
    </row>
    <row r="326" spans="1:11">
      <c r="A326" s="34">
        <v>6</v>
      </c>
      <c r="B326" s="35"/>
      <c r="C326" s="34"/>
      <c r="D326" s="35"/>
      <c r="E326" s="34"/>
      <c r="F326" s="35"/>
      <c r="G326" s="22"/>
      <c r="H326" s="211"/>
      <c r="I326" s="211"/>
      <c r="J326" s="211"/>
      <c r="K326" s="211"/>
    </row>
    <row r="327" spans="1:11">
      <c r="A327" s="34">
        <v>90</v>
      </c>
      <c r="B327" s="35"/>
      <c r="C327" s="34"/>
      <c r="D327" s="35"/>
      <c r="E327" s="34"/>
      <c r="F327" s="35"/>
      <c r="G327" s="22"/>
      <c r="H327" s="211"/>
      <c r="I327" s="211"/>
      <c r="J327" s="211"/>
      <c r="K327" s="211"/>
    </row>
    <row r="328" spans="1:11">
      <c r="A328" s="34">
        <v>108</v>
      </c>
      <c r="B328" s="35"/>
      <c r="C328" s="34"/>
      <c r="D328" s="35"/>
      <c r="E328" s="34"/>
      <c r="F328" s="35"/>
      <c r="G328" s="22"/>
      <c r="H328" s="211"/>
      <c r="I328" s="211"/>
      <c r="J328" s="211"/>
      <c r="K328" s="211"/>
    </row>
    <row r="329" spans="1:11">
      <c r="A329" s="31"/>
      <c r="B329" s="35">
        <v>2.35</v>
      </c>
      <c r="C329" s="34">
        <v>4.5199999999999996</v>
      </c>
      <c r="D329" s="35">
        <v>17.389999999999997</v>
      </c>
      <c r="E329" s="34">
        <v>119.79999999999998</v>
      </c>
      <c r="F329" s="34">
        <v>0.16</v>
      </c>
      <c r="G329" s="22"/>
      <c r="H329" s="211"/>
      <c r="I329" s="211"/>
      <c r="J329" s="211"/>
      <c r="K329" s="211"/>
    </row>
    <row r="330" spans="1:11">
      <c r="A330" s="34">
        <v>30</v>
      </c>
      <c r="B330" s="35"/>
      <c r="C330" s="34"/>
      <c r="D330" s="35"/>
      <c r="E330" s="34"/>
      <c r="F330" s="34"/>
      <c r="G330" s="22"/>
      <c r="H330" s="211"/>
      <c r="I330" s="211"/>
      <c r="J330" s="211"/>
      <c r="K330" s="211"/>
    </row>
    <row r="331" spans="1:11">
      <c r="A331" s="34">
        <v>5</v>
      </c>
      <c r="B331" s="35"/>
      <c r="C331" s="34"/>
      <c r="D331" s="35"/>
      <c r="E331" s="34"/>
      <c r="F331" s="34"/>
      <c r="G331" s="22"/>
      <c r="H331" s="211"/>
      <c r="I331" s="211"/>
      <c r="J331" s="211"/>
      <c r="K331" s="211"/>
    </row>
    <row r="332" spans="1:11" ht="16.5" thickBot="1">
      <c r="A332" s="34">
        <v>10</v>
      </c>
      <c r="B332" s="35" t="s">
        <v>1</v>
      </c>
      <c r="C332" s="34"/>
      <c r="D332" s="35"/>
      <c r="E332" s="34"/>
      <c r="F332" s="34"/>
      <c r="G332" s="22"/>
      <c r="H332" s="211"/>
      <c r="I332" s="211"/>
      <c r="J332" s="211"/>
      <c r="K332" s="211"/>
    </row>
    <row r="333" spans="1:11" ht="16.5" thickBot="1">
      <c r="A333" s="145"/>
      <c r="B333" s="84">
        <v>11.24</v>
      </c>
      <c r="C333" s="84">
        <v>12.08</v>
      </c>
      <c r="D333" s="84">
        <v>54.8</v>
      </c>
      <c r="E333" s="84">
        <v>377.8</v>
      </c>
      <c r="F333" s="84">
        <f t="shared" ref="F333" si="12">SUM(F316:F332)</f>
        <v>2.19</v>
      </c>
      <c r="G333" s="178"/>
      <c r="H333" s="211"/>
      <c r="I333" s="211"/>
      <c r="J333" s="211"/>
      <c r="K333" s="211"/>
    </row>
    <row r="334" spans="1:11">
      <c r="A334" s="34"/>
      <c r="B334" s="35"/>
      <c r="C334" s="34"/>
      <c r="D334" s="35"/>
      <c r="E334" s="34"/>
      <c r="F334" s="35"/>
      <c r="G334" s="14"/>
      <c r="H334" s="211"/>
      <c r="I334" s="211"/>
      <c r="J334" s="211"/>
      <c r="K334" s="211"/>
    </row>
    <row r="335" spans="1:11" ht="94.5">
      <c r="A335" s="220">
        <v>180</v>
      </c>
      <c r="B335" s="221">
        <v>2.83</v>
      </c>
      <c r="C335" s="218">
        <v>3.15</v>
      </c>
      <c r="D335" s="222">
        <v>13.7</v>
      </c>
      <c r="E335" s="218">
        <v>94.4</v>
      </c>
      <c r="F335" s="222">
        <v>3.6</v>
      </c>
      <c r="G335" s="81" t="s">
        <v>451</v>
      </c>
      <c r="H335" s="211"/>
      <c r="I335" s="211"/>
      <c r="J335" s="211"/>
      <c r="K335" s="211"/>
    </row>
    <row r="336" spans="1:11" ht="16.5" thickBot="1">
      <c r="A336" s="68"/>
      <c r="B336" s="70"/>
      <c r="C336" s="56"/>
      <c r="D336" s="55"/>
      <c r="E336" s="56"/>
      <c r="F336" s="57"/>
      <c r="G336" s="22"/>
      <c r="H336" s="211"/>
      <c r="I336" s="211"/>
      <c r="J336" s="211"/>
      <c r="K336" s="211"/>
    </row>
    <row r="337" spans="1:11" ht="16.5" thickBot="1">
      <c r="A337" s="146"/>
      <c r="B337" s="84">
        <f>B335</f>
        <v>2.83</v>
      </c>
      <c r="C337" s="85">
        <f t="shared" ref="C337:F337" si="13">C335</f>
        <v>3.15</v>
      </c>
      <c r="D337" s="84">
        <f t="shared" si="13"/>
        <v>13.7</v>
      </c>
      <c r="E337" s="85">
        <f t="shared" si="13"/>
        <v>94.4</v>
      </c>
      <c r="F337" s="84">
        <f t="shared" si="13"/>
        <v>3.6</v>
      </c>
      <c r="G337" s="178"/>
      <c r="H337" s="211"/>
      <c r="I337" s="211"/>
      <c r="J337" s="211"/>
      <c r="K337" s="211"/>
    </row>
    <row r="338" spans="1:11" s="196" customFormat="1">
      <c r="A338" s="30"/>
      <c r="B338" s="74"/>
      <c r="C338" s="41"/>
      <c r="D338" s="74"/>
      <c r="E338" s="41"/>
      <c r="F338" s="40"/>
      <c r="G338" s="22"/>
    </row>
    <row r="339" spans="1:11" ht="15" customHeight="1">
      <c r="A339" s="31"/>
      <c r="B339" s="40">
        <v>0.65459999999999996</v>
      </c>
      <c r="C339" s="79">
        <v>3.6497999999999995</v>
      </c>
      <c r="D339" s="40">
        <v>6.722999999999999</v>
      </c>
      <c r="E339" s="79">
        <v>62.339999999999982</v>
      </c>
      <c r="F339" s="40">
        <v>3.86</v>
      </c>
      <c r="G339" s="22" t="s">
        <v>352</v>
      </c>
      <c r="H339" s="211"/>
      <c r="I339" s="211"/>
      <c r="J339" s="211"/>
      <c r="K339" s="211"/>
    </row>
    <row r="340" spans="1:11" ht="60.75" customHeight="1">
      <c r="A340" s="31">
        <v>50</v>
      </c>
      <c r="B340" s="40"/>
      <c r="C340" s="79"/>
      <c r="D340" s="40"/>
      <c r="E340" s="79"/>
      <c r="F340" s="40"/>
      <c r="G340" s="22"/>
      <c r="H340" s="211"/>
      <c r="I340" s="211"/>
      <c r="J340" s="211"/>
      <c r="K340" s="211"/>
    </row>
    <row r="341" spans="1:11">
      <c r="A341" s="31">
        <v>10</v>
      </c>
      <c r="B341" s="40"/>
      <c r="C341" s="79"/>
      <c r="D341" s="40"/>
      <c r="E341" s="79"/>
      <c r="F341" s="40"/>
      <c r="G341" s="22"/>
      <c r="H341" s="211"/>
      <c r="I341" s="211"/>
      <c r="J341" s="211"/>
      <c r="K341" s="211"/>
    </row>
    <row r="342" spans="1:11" s="196" customFormat="1">
      <c r="A342" s="31">
        <v>3</v>
      </c>
      <c r="B342" s="40"/>
      <c r="C342" s="79"/>
      <c r="D342" s="40"/>
      <c r="E342" s="79"/>
      <c r="F342" s="40"/>
      <c r="G342" s="22"/>
    </row>
    <row r="343" spans="1:11" ht="31.5">
      <c r="A343" s="45"/>
      <c r="B343" s="40">
        <v>6.24</v>
      </c>
      <c r="C343" s="79">
        <v>5.1120000000000001</v>
      </c>
      <c r="D343" s="40">
        <v>12.000000000000002</v>
      </c>
      <c r="E343" s="79">
        <v>127.20000000000002</v>
      </c>
      <c r="F343" s="40">
        <v>4.1900000000000004</v>
      </c>
      <c r="G343" s="22" t="s">
        <v>182</v>
      </c>
      <c r="H343" s="211"/>
      <c r="I343" s="211"/>
      <c r="J343" s="211"/>
      <c r="K343" s="211"/>
    </row>
    <row r="344" spans="1:11">
      <c r="A344" s="33">
        <v>23</v>
      </c>
      <c r="B344" s="35"/>
      <c r="C344" s="34"/>
      <c r="D344" s="35"/>
      <c r="E344" s="34"/>
      <c r="F344" s="67"/>
      <c r="G344" s="22"/>
      <c r="H344" s="211"/>
      <c r="I344" s="211"/>
      <c r="J344" s="211"/>
      <c r="K344" s="211"/>
    </row>
    <row r="345" spans="1:11">
      <c r="A345" s="33">
        <v>10</v>
      </c>
      <c r="B345" s="35"/>
      <c r="C345" s="34"/>
      <c r="D345" s="35"/>
      <c r="E345" s="34"/>
      <c r="F345" s="67"/>
      <c r="G345" s="22"/>
      <c r="H345" s="211"/>
      <c r="I345" s="211"/>
      <c r="J345" s="211"/>
      <c r="K345" s="211"/>
    </row>
    <row r="346" spans="1:11">
      <c r="A346" s="33">
        <v>14.4</v>
      </c>
      <c r="B346" s="35"/>
      <c r="C346" s="34"/>
      <c r="D346" s="35"/>
      <c r="E346" s="34"/>
      <c r="F346" s="67"/>
      <c r="G346" s="22"/>
      <c r="H346" s="211"/>
      <c r="I346" s="211"/>
      <c r="J346" s="211"/>
      <c r="K346" s="211"/>
    </row>
    <row r="347" spans="1:11">
      <c r="A347" s="33">
        <v>36</v>
      </c>
      <c r="B347" s="35"/>
      <c r="C347" s="34"/>
      <c r="D347" s="35"/>
      <c r="E347" s="34"/>
      <c r="F347" s="67"/>
      <c r="G347" s="22"/>
      <c r="H347" s="211"/>
      <c r="I347" s="211"/>
      <c r="J347" s="211"/>
      <c r="K347" s="211"/>
    </row>
    <row r="348" spans="1:11">
      <c r="A348" s="34">
        <v>9</v>
      </c>
      <c r="B348" s="35"/>
      <c r="C348" s="34"/>
      <c r="D348" s="35"/>
      <c r="E348" s="34"/>
      <c r="F348" s="67"/>
      <c r="G348" s="22"/>
      <c r="H348" s="211"/>
      <c r="I348" s="211"/>
      <c r="J348" s="211"/>
      <c r="K348" s="211"/>
    </row>
    <row r="349" spans="1:11">
      <c r="A349" s="34">
        <v>7.2</v>
      </c>
      <c r="B349" s="35"/>
      <c r="C349" s="34"/>
      <c r="D349" s="35"/>
      <c r="E349" s="34"/>
      <c r="F349" s="67"/>
      <c r="G349" s="22"/>
      <c r="H349" s="211"/>
      <c r="I349" s="211"/>
      <c r="J349" s="211"/>
      <c r="K349" s="211"/>
    </row>
    <row r="350" spans="1:11" ht="26.25" customHeight="1">
      <c r="A350" s="33">
        <v>3.6</v>
      </c>
      <c r="B350" s="35"/>
      <c r="C350" s="34"/>
      <c r="D350" s="35"/>
      <c r="E350" s="34"/>
      <c r="F350" s="67"/>
      <c r="G350" s="22"/>
      <c r="H350" s="211"/>
      <c r="I350" s="211"/>
      <c r="J350" s="211"/>
      <c r="K350" s="211"/>
    </row>
    <row r="351" spans="1:11" ht="26.25" customHeight="1">
      <c r="A351" s="33">
        <v>0.7</v>
      </c>
      <c r="B351" s="35"/>
      <c r="C351" s="34"/>
      <c r="D351" s="35"/>
      <c r="E351" s="34"/>
      <c r="F351" s="67"/>
      <c r="G351" s="22"/>
      <c r="H351" s="211"/>
      <c r="I351" s="211"/>
      <c r="J351" s="211"/>
      <c r="K351" s="211"/>
    </row>
    <row r="352" spans="1:11">
      <c r="A352" s="33">
        <v>126</v>
      </c>
      <c r="B352" s="35"/>
      <c r="C352" s="34"/>
      <c r="D352" s="35"/>
      <c r="E352" s="34"/>
      <c r="F352" s="67"/>
      <c r="G352" s="22"/>
      <c r="H352" s="211"/>
      <c r="I352" s="211"/>
      <c r="J352" s="211"/>
      <c r="K352" s="211"/>
    </row>
    <row r="353" spans="1:11" ht="47.25">
      <c r="A353" s="33"/>
      <c r="B353" s="35">
        <v>17.786666666666665</v>
      </c>
      <c r="C353" s="34">
        <v>13.826666666666664</v>
      </c>
      <c r="D353" s="35">
        <v>17.2</v>
      </c>
      <c r="E353" s="34">
        <v>264</v>
      </c>
      <c r="F353" s="35">
        <v>11.61</v>
      </c>
      <c r="G353" s="22" t="s">
        <v>155</v>
      </c>
      <c r="H353" s="211"/>
      <c r="I353" s="211"/>
      <c r="J353" s="211"/>
      <c r="K353" s="211"/>
    </row>
    <row r="354" spans="1:11">
      <c r="A354" s="45">
        <v>92</v>
      </c>
      <c r="B354" s="35"/>
      <c r="C354" s="34"/>
      <c r="D354" s="35"/>
      <c r="E354" s="34"/>
      <c r="F354" s="35"/>
      <c r="G354" s="22"/>
      <c r="H354" s="211"/>
      <c r="I354" s="211"/>
      <c r="J354" s="211"/>
      <c r="K354" s="211"/>
    </row>
    <row r="355" spans="1:11">
      <c r="A355" s="45">
        <v>40</v>
      </c>
      <c r="B355" s="35"/>
      <c r="C355" s="34"/>
      <c r="D355" s="35"/>
      <c r="E355" s="34"/>
      <c r="F355" s="35"/>
      <c r="G355" s="22"/>
      <c r="H355" s="211"/>
      <c r="I355" s="211"/>
      <c r="J355" s="211"/>
      <c r="K355" s="211"/>
    </row>
    <row r="356" spans="1:11" ht="47.25">
      <c r="A356" s="45"/>
      <c r="B356" s="35"/>
      <c r="C356" s="34"/>
      <c r="D356" s="35"/>
      <c r="E356" s="34"/>
      <c r="F356" s="35"/>
      <c r="G356" s="22" t="s">
        <v>144</v>
      </c>
      <c r="H356" s="211"/>
      <c r="I356" s="211"/>
      <c r="J356" s="211"/>
      <c r="K356" s="211"/>
    </row>
    <row r="357" spans="1:11">
      <c r="A357" s="45">
        <v>15</v>
      </c>
      <c r="B357" s="35"/>
      <c r="C357" s="34"/>
      <c r="D357" s="35"/>
      <c r="E357" s="34"/>
      <c r="F357" s="35"/>
      <c r="G357" s="22"/>
      <c r="H357" s="211"/>
      <c r="I357" s="211"/>
      <c r="J357" s="211"/>
      <c r="K357" s="211"/>
    </row>
    <row r="358" spans="1:11">
      <c r="A358" s="45">
        <v>5</v>
      </c>
      <c r="B358" s="35"/>
      <c r="C358" s="34"/>
      <c r="D358" s="35"/>
      <c r="E358" s="34"/>
      <c r="F358" s="35"/>
      <c r="G358" s="22"/>
      <c r="H358" s="211"/>
      <c r="I358" s="211"/>
      <c r="J358" s="211"/>
      <c r="K358" s="211"/>
    </row>
    <row r="359" spans="1:11">
      <c r="A359" s="45">
        <v>1.5</v>
      </c>
      <c r="B359" s="35"/>
      <c r="C359" s="34"/>
      <c r="D359" s="35"/>
      <c r="E359" s="34"/>
      <c r="F359" s="35"/>
      <c r="G359" s="22"/>
      <c r="H359" s="211"/>
      <c r="I359" s="211"/>
      <c r="J359" s="211"/>
      <c r="K359" s="211"/>
    </row>
    <row r="360" spans="1:11">
      <c r="A360" s="34">
        <v>0.16</v>
      </c>
      <c r="B360" s="35"/>
      <c r="C360" s="34"/>
      <c r="D360" s="35"/>
      <c r="E360" s="34"/>
      <c r="F360" s="35"/>
      <c r="G360" s="22"/>
      <c r="H360" s="211"/>
      <c r="I360" s="211"/>
      <c r="J360" s="211"/>
      <c r="K360" s="211"/>
    </row>
    <row r="361" spans="1:11">
      <c r="A361" s="45">
        <v>20</v>
      </c>
      <c r="B361" s="35"/>
      <c r="C361" s="34"/>
      <c r="D361" s="35"/>
      <c r="E361" s="34"/>
      <c r="F361" s="35"/>
      <c r="G361" s="22"/>
      <c r="H361" s="211"/>
      <c r="I361" s="211"/>
      <c r="J361" s="211"/>
      <c r="K361" s="211"/>
    </row>
    <row r="362" spans="1:11">
      <c r="A362" s="45">
        <v>103</v>
      </c>
      <c r="B362" s="35"/>
      <c r="C362" s="34"/>
      <c r="D362" s="35"/>
      <c r="E362" s="34"/>
      <c r="F362" s="35"/>
      <c r="G362" s="22"/>
      <c r="H362" s="211"/>
      <c r="I362" s="211"/>
      <c r="J362" s="211"/>
      <c r="K362" s="211"/>
    </row>
    <row r="363" spans="1:11">
      <c r="A363" s="34">
        <v>30</v>
      </c>
      <c r="B363" s="35"/>
      <c r="C363" s="34"/>
      <c r="D363" s="35"/>
      <c r="E363" s="34"/>
      <c r="F363" s="35"/>
      <c r="G363" s="22"/>
      <c r="H363" s="211"/>
      <c r="I363" s="211"/>
      <c r="J363" s="211"/>
      <c r="K363" s="211"/>
    </row>
    <row r="364" spans="1:11">
      <c r="A364" s="34">
        <v>23</v>
      </c>
      <c r="B364" s="35"/>
      <c r="C364" s="34"/>
      <c r="D364" s="35"/>
      <c r="E364" s="34"/>
      <c r="F364" s="35"/>
      <c r="G364" s="22"/>
      <c r="H364" s="211"/>
      <c r="I364" s="211"/>
      <c r="J364" s="211"/>
      <c r="K364" s="211"/>
    </row>
    <row r="365" spans="1:11">
      <c r="A365" s="45">
        <v>1.5</v>
      </c>
      <c r="B365" s="35"/>
      <c r="C365" s="34"/>
      <c r="D365" s="35"/>
      <c r="E365" s="34"/>
      <c r="F365" s="35"/>
      <c r="G365" s="22"/>
      <c r="H365" s="211"/>
      <c r="I365" s="211"/>
      <c r="J365" s="211"/>
      <c r="K365" s="211"/>
    </row>
    <row r="366" spans="1:11">
      <c r="A366" s="45">
        <v>0.8</v>
      </c>
      <c r="B366" s="35"/>
      <c r="C366" s="34"/>
      <c r="D366" s="35"/>
      <c r="E366" s="34"/>
      <c r="F366" s="35"/>
      <c r="G366" s="22"/>
      <c r="H366" s="211"/>
      <c r="I366" s="211"/>
      <c r="J366" s="211"/>
      <c r="K366" s="211"/>
    </row>
    <row r="367" spans="1:11">
      <c r="A367" s="45">
        <v>160</v>
      </c>
      <c r="B367" s="35"/>
      <c r="C367" s="34"/>
      <c r="D367" s="35"/>
      <c r="E367" s="34"/>
      <c r="F367" s="35"/>
      <c r="G367" s="22"/>
      <c r="H367" s="211"/>
      <c r="I367" s="211"/>
      <c r="J367" s="211"/>
      <c r="K367" s="211"/>
    </row>
    <row r="368" spans="1:11" ht="47.25">
      <c r="A368" s="45"/>
      <c r="B368" s="35">
        <v>0.31140000000000001</v>
      </c>
      <c r="C368" s="34">
        <v>6.8400000000000002E-2</v>
      </c>
      <c r="D368" s="35">
        <v>26.865000000000006</v>
      </c>
      <c r="E368" s="34">
        <v>109.98000000000003</v>
      </c>
      <c r="F368" s="35">
        <v>0</v>
      </c>
      <c r="G368" s="22" t="s">
        <v>150</v>
      </c>
      <c r="H368" s="211"/>
      <c r="I368" s="211"/>
      <c r="J368" s="211"/>
      <c r="K368" s="211"/>
    </row>
    <row r="369" spans="1:11">
      <c r="A369" s="45">
        <v>18</v>
      </c>
      <c r="B369" s="35"/>
      <c r="C369" s="34"/>
      <c r="D369" s="35"/>
      <c r="E369" s="34"/>
      <c r="F369" s="35"/>
      <c r="G369" s="22"/>
      <c r="H369" s="211"/>
      <c r="I369" s="211"/>
      <c r="J369" s="211"/>
      <c r="K369" s="211"/>
    </row>
    <row r="370" spans="1:11">
      <c r="A370" s="45">
        <v>28.8</v>
      </c>
      <c r="B370" s="35"/>
      <c r="C370" s="34"/>
      <c r="D370" s="35"/>
      <c r="E370" s="34"/>
      <c r="F370" s="35"/>
      <c r="G370" s="22"/>
      <c r="H370" s="211"/>
      <c r="I370" s="211"/>
      <c r="J370" s="211"/>
      <c r="K370" s="211"/>
    </row>
    <row r="371" spans="1:11">
      <c r="A371" s="45">
        <v>183</v>
      </c>
      <c r="B371" s="35"/>
      <c r="C371" s="34"/>
      <c r="D371" s="35"/>
      <c r="E371" s="34"/>
      <c r="F371" s="35"/>
      <c r="G371" s="22"/>
      <c r="H371" s="211"/>
      <c r="I371" s="211"/>
      <c r="J371" s="211"/>
      <c r="K371" s="211"/>
    </row>
    <row r="372" spans="1:11">
      <c r="A372" s="45">
        <v>6</v>
      </c>
      <c r="B372" s="35"/>
      <c r="C372" s="34"/>
      <c r="D372" s="35"/>
      <c r="E372" s="34"/>
      <c r="F372" s="40"/>
      <c r="G372" s="22"/>
      <c r="H372" s="211"/>
      <c r="I372" s="211"/>
      <c r="J372" s="211"/>
      <c r="K372" s="211"/>
    </row>
    <row r="373" spans="1:11" ht="63.75" thickBot="1">
      <c r="A373" s="34">
        <v>25</v>
      </c>
      <c r="B373" s="35">
        <v>1.9</v>
      </c>
      <c r="C373" s="34">
        <v>0.2</v>
      </c>
      <c r="D373" s="35">
        <v>12.3</v>
      </c>
      <c r="E373" s="34">
        <v>58.75</v>
      </c>
      <c r="F373" s="35">
        <v>0</v>
      </c>
      <c r="G373" s="50" t="s">
        <v>205</v>
      </c>
      <c r="H373" s="211"/>
      <c r="I373" s="211"/>
      <c r="J373" s="211"/>
      <c r="K373" s="211"/>
    </row>
    <row r="374" spans="1:11" ht="63.75" thickBot="1">
      <c r="A374" s="46">
        <v>45</v>
      </c>
      <c r="B374" s="49">
        <v>2.97</v>
      </c>
      <c r="C374" s="46">
        <v>0.54</v>
      </c>
      <c r="D374" s="49">
        <v>17.820000000000004</v>
      </c>
      <c r="E374" s="46">
        <v>89.100000000000009</v>
      </c>
      <c r="F374" s="49"/>
      <c r="G374" s="50" t="s">
        <v>204</v>
      </c>
      <c r="H374" s="211"/>
      <c r="I374" s="211"/>
      <c r="J374" s="211"/>
      <c r="K374" s="211"/>
    </row>
    <row r="375" spans="1:11" ht="16.5" thickBot="1">
      <c r="A375" s="145"/>
      <c r="B375" s="84">
        <v>19.739999999999998</v>
      </c>
      <c r="C375" s="84">
        <v>22.04</v>
      </c>
      <c r="D375" s="84">
        <f t="shared" ref="D375:F375" si="14">D339+D343+D353+D368+D373+D374</f>
        <v>92.908000000000015</v>
      </c>
      <c r="E375" s="84">
        <f>E339+E343+E353+E368+E374</f>
        <v>652.62</v>
      </c>
      <c r="F375" s="84">
        <f t="shared" si="14"/>
        <v>19.66</v>
      </c>
      <c r="G375" s="178"/>
      <c r="H375" s="211"/>
      <c r="I375" s="211"/>
      <c r="J375" s="211"/>
      <c r="K375" s="211"/>
    </row>
    <row r="376" spans="1:11">
      <c r="A376" s="34"/>
      <c r="B376" s="35"/>
      <c r="C376" s="34"/>
      <c r="D376" s="35"/>
      <c r="E376" s="34"/>
      <c r="F376" s="35"/>
      <c r="G376" s="22"/>
      <c r="H376" s="211"/>
      <c r="I376" s="211"/>
      <c r="J376" s="211"/>
      <c r="K376" s="211"/>
    </row>
    <row r="377" spans="1:11" ht="14.25" customHeight="1">
      <c r="A377" s="34"/>
      <c r="B377" s="223">
        <v>5.4</v>
      </c>
      <c r="C377" s="224">
        <v>1.8000000000000003</v>
      </c>
      <c r="D377" s="223">
        <v>7.2</v>
      </c>
      <c r="E377" s="224">
        <v>66.600000000000009</v>
      </c>
      <c r="F377" s="82">
        <v>1.44</v>
      </c>
      <c r="G377" s="22" t="s">
        <v>142</v>
      </c>
      <c r="H377" s="211"/>
      <c r="I377" s="211"/>
      <c r="J377" s="211"/>
      <c r="K377" s="211"/>
    </row>
    <row r="378" spans="1:11">
      <c r="A378" s="34">
        <v>180</v>
      </c>
      <c r="B378" s="35"/>
      <c r="C378" s="34"/>
      <c r="D378" s="35"/>
      <c r="E378" s="34"/>
      <c r="F378" s="35"/>
      <c r="G378" s="22"/>
      <c r="H378" s="211"/>
      <c r="I378" s="211"/>
      <c r="J378" s="211"/>
      <c r="K378" s="211"/>
    </row>
    <row r="379" spans="1:11" ht="63.75" thickBot="1">
      <c r="A379" s="34">
        <v>20</v>
      </c>
      <c r="B379" s="35">
        <v>1.28</v>
      </c>
      <c r="C379" s="34">
        <v>3.36</v>
      </c>
      <c r="D379" s="35">
        <v>13.7</v>
      </c>
      <c r="E379" s="34">
        <v>90.2</v>
      </c>
      <c r="F379" s="35"/>
      <c r="G379" s="22" t="s">
        <v>206</v>
      </c>
      <c r="H379" s="211"/>
      <c r="I379" s="211"/>
      <c r="J379" s="211"/>
      <c r="K379" s="211"/>
    </row>
    <row r="380" spans="1:11" s="196" customFormat="1" ht="16.5" thickBot="1">
      <c r="A380" s="145"/>
      <c r="B380" s="144">
        <v>7.69</v>
      </c>
      <c r="C380" s="144">
        <v>8.5500000000000007</v>
      </c>
      <c r="D380" s="144">
        <v>37.200000000000003</v>
      </c>
      <c r="E380" s="144">
        <v>256.5</v>
      </c>
      <c r="F380" s="144">
        <f t="shared" ref="F380" si="15">SUM(F376:F379)</f>
        <v>1.44</v>
      </c>
      <c r="G380" s="178"/>
    </row>
    <row r="381" spans="1:11">
      <c r="A381" s="34"/>
      <c r="B381" s="35"/>
      <c r="C381" s="34"/>
      <c r="D381" s="35"/>
      <c r="E381" s="34"/>
      <c r="F381" s="35"/>
      <c r="G381" s="22"/>
      <c r="H381" s="211"/>
      <c r="I381" s="211"/>
      <c r="J381" s="211"/>
      <c r="K381" s="211"/>
    </row>
    <row r="382" spans="1:11" ht="31.5">
      <c r="A382" s="54"/>
      <c r="B382" s="55">
        <v>10.93</v>
      </c>
      <c r="C382" s="56">
        <v>15.43</v>
      </c>
      <c r="D382" s="55">
        <v>41.9</v>
      </c>
      <c r="E382" s="56">
        <v>347.5</v>
      </c>
      <c r="F382" s="55">
        <v>0.33</v>
      </c>
      <c r="G382" s="22" t="s">
        <v>255</v>
      </c>
      <c r="H382" s="211"/>
      <c r="I382" s="211"/>
      <c r="J382" s="211"/>
      <c r="K382" s="211"/>
    </row>
    <row r="383" spans="1:11">
      <c r="A383" s="54">
        <v>100</v>
      </c>
      <c r="B383" s="55"/>
      <c r="C383" s="56"/>
      <c r="D383" s="55"/>
      <c r="E383" s="56"/>
      <c r="F383" s="55"/>
      <c r="G383" s="22"/>
      <c r="H383" s="211"/>
      <c r="I383" s="211"/>
      <c r="J383" s="211"/>
      <c r="K383" s="211"/>
    </row>
    <row r="384" spans="1:11">
      <c r="A384" s="54">
        <v>57</v>
      </c>
      <c r="B384" s="55"/>
      <c r="C384" s="56"/>
      <c r="D384" s="55"/>
      <c r="E384" s="56"/>
      <c r="F384" s="55"/>
      <c r="G384" s="22"/>
      <c r="H384" s="211"/>
      <c r="I384" s="211"/>
      <c r="J384" s="211"/>
      <c r="K384" s="211"/>
    </row>
    <row r="385" spans="1:11" s="196" customFormat="1">
      <c r="A385" s="54">
        <v>15</v>
      </c>
      <c r="B385" s="55"/>
      <c r="C385" s="56"/>
      <c r="D385" s="55"/>
      <c r="E385" s="56"/>
      <c r="F385" s="55"/>
      <c r="G385" s="22"/>
    </row>
    <row r="386" spans="1:11">
      <c r="A386" s="54">
        <v>3</v>
      </c>
      <c r="B386" s="55"/>
      <c r="C386" s="56"/>
      <c r="D386" s="55"/>
      <c r="E386" s="56"/>
      <c r="F386" s="55"/>
      <c r="G386" s="22"/>
      <c r="H386" s="211"/>
      <c r="I386" s="211"/>
      <c r="J386" s="211"/>
      <c r="K386" s="211"/>
    </row>
    <row r="387" spans="1:11" ht="20.25" customHeight="1">
      <c r="A387" s="54">
        <v>0.4</v>
      </c>
      <c r="B387" s="55"/>
      <c r="C387" s="56"/>
      <c r="D387" s="55"/>
      <c r="E387" s="56"/>
      <c r="F387" s="55"/>
      <c r="G387" s="22"/>
      <c r="H387" s="211"/>
      <c r="I387" s="211"/>
      <c r="J387" s="211"/>
      <c r="K387" s="211"/>
    </row>
    <row r="388" spans="1:11">
      <c r="A388" s="54">
        <v>150</v>
      </c>
      <c r="B388" s="55"/>
      <c r="C388" s="56"/>
      <c r="D388" s="55"/>
      <c r="E388" s="56"/>
      <c r="F388" s="55"/>
      <c r="G388" s="22"/>
      <c r="H388" s="211"/>
      <c r="I388" s="211"/>
      <c r="J388" s="211"/>
      <c r="K388" s="211"/>
    </row>
    <row r="389" spans="1:11" ht="47.25">
      <c r="A389" s="34"/>
      <c r="B389" s="35">
        <v>6.3E-2</v>
      </c>
      <c r="C389" s="34">
        <v>1.7999999999999999E-2</v>
      </c>
      <c r="D389" s="35">
        <v>6.0217331334332833</v>
      </c>
      <c r="E389" s="34">
        <v>24.101919040479761</v>
      </c>
      <c r="F389" s="35">
        <v>0.03</v>
      </c>
      <c r="G389" s="22" t="s">
        <v>58</v>
      </c>
      <c r="H389" s="211"/>
      <c r="I389" s="211"/>
      <c r="J389" s="211"/>
      <c r="K389" s="211"/>
    </row>
    <row r="390" spans="1:11">
      <c r="A390" s="34">
        <v>0.45</v>
      </c>
      <c r="B390" s="35"/>
      <c r="C390" s="34"/>
      <c r="D390" s="35"/>
      <c r="E390" s="34"/>
      <c r="F390" s="35"/>
      <c r="G390" s="22"/>
      <c r="H390" s="211"/>
      <c r="I390" s="211"/>
      <c r="J390" s="211"/>
      <c r="K390" s="211"/>
    </row>
    <row r="391" spans="1:11">
      <c r="A391" s="34">
        <v>6</v>
      </c>
      <c r="B391" s="35"/>
      <c r="C391" s="34"/>
      <c r="D391" s="35"/>
      <c r="E391" s="34"/>
      <c r="F391" s="35"/>
      <c r="G391" s="22"/>
      <c r="H391" s="211"/>
      <c r="I391" s="211"/>
      <c r="J391" s="211"/>
      <c r="K391" s="211"/>
    </row>
    <row r="392" spans="1:11">
      <c r="A392" s="34">
        <v>180</v>
      </c>
      <c r="B392" s="35"/>
      <c r="C392" s="34"/>
      <c r="D392" s="35"/>
      <c r="E392" s="34"/>
      <c r="F392" s="35"/>
      <c r="G392" s="22"/>
      <c r="H392" s="211"/>
      <c r="I392" s="211"/>
      <c r="J392" s="211"/>
      <c r="K392" s="211"/>
    </row>
    <row r="393" spans="1:11" ht="63.75" thickBot="1">
      <c r="A393" s="34">
        <v>30</v>
      </c>
      <c r="B393" s="35">
        <v>2.2799999999999998</v>
      </c>
      <c r="C393" s="46">
        <v>0.24</v>
      </c>
      <c r="D393" s="35">
        <v>14.76</v>
      </c>
      <c r="E393" s="46">
        <v>70.5</v>
      </c>
      <c r="F393" s="35">
        <v>0</v>
      </c>
      <c r="G393" s="50" t="s">
        <v>205</v>
      </c>
      <c r="H393" s="211"/>
      <c r="I393" s="211"/>
      <c r="J393" s="211"/>
      <c r="K393" s="211"/>
    </row>
    <row r="394" spans="1:11" ht="16.5" thickBot="1">
      <c r="A394" s="185"/>
      <c r="B394" s="87">
        <f>SUM(B381:B393)</f>
        <v>13.273</v>
      </c>
      <c r="C394" s="87">
        <f t="shared" ref="C394:F394" si="16">SUM(C381:C393)</f>
        <v>15.688000000000001</v>
      </c>
      <c r="D394" s="87">
        <f t="shared" si="16"/>
        <v>62.681733133433276</v>
      </c>
      <c r="E394" s="87">
        <f t="shared" si="16"/>
        <v>442.10191904047974</v>
      </c>
      <c r="F394" s="87">
        <f t="shared" si="16"/>
        <v>0.36</v>
      </c>
      <c r="G394" s="86"/>
      <c r="H394" s="211"/>
      <c r="I394" s="211"/>
      <c r="J394" s="211"/>
      <c r="K394" s="211"/>
    </row>
    <row r="395" spans="1:11" ht="16.5" thickBot="1">
      <c r="A395" s="147"/>
      <c r="B395" s="179">
        <f t="shared" ref="B395:F395" si="17">B333+B337+B375+B394+B380</f>
        <v>54.772999999999996</v>
      </c>
      <c r="C395" s="179">
        <f t="shared" si="17"/>
        <v>61.507999999999996</v>
      </c>
      <c r="D395" s="179">
        <f t="shared" si="17"/>
        <v>261.28973313343329</v>
      </c>
      <c r="E395" s="179">
        <f t="shared" si="17"/>
        <v>1823.4219190404799</v>
      </c>
      <c r="F395" s="179">
        <f t="shared" si="17"/>
        <v>27.25</v>
      </c>
      <c r="G395" s="191"/>
      <c r="H395" s="211"/>
      <c r="I395" s="211"/>
      <c r="J395" s="211"/>
      <c r="K395" s="211"/>
    </row>
    <row r="396" spans="1:11">
      <c r="A396" s="35"/>
      <c r="B396" s="40"/>
      <c r="C396" s="40"/>
      <c r="D396" s="40"/>
      <c r="E396" s="40"/>
      <c r="F396" s="74"/>
      <c r="G396" s="32"/>
      <c r="H396" s="211"/>
      <c r="I396" s="211"/>
      <c r="J396" s="211"/>
      <c r="K396" s="211"/>
    </row>
    <row r="397" spans="1:11">
      <c r="A397" s="35"/>
      <c r="B397" s="40"/>
      <c r="C397" s="40"/>
      <c r="D397" s="40"/>
      <c r="E397" s="40"/>
      <c r="F397" s="40"/>
      <c r="G397" s="32"/>
      <c r="H397" s="211"/>
      <c r="I397" s="211"/>
      <c r="J397" s="211"/>
      <c r="K397" s="211"/>
    </row>
    <row r="398" spans="1:11" ht="16.5" thickBot="1">
      <c r="A398" s="9"/>
      <c r="B398" s="9"/>
      <c r="C398" s="9"/>
      <c r="F398" s="63"/>
      <c r="G398" s="23"/>
      <c r="H398" s="211"/>
      <c r="I398" s="211"/>
      <c r="J398" s="211"/>
      <c r="K398" s="211"/>
    </row>
    <row r="399" spans="1:11" s="196" customFormat="1" ht="31.5">
      <c r="A399" s="12" t="s">
        <v>5</v>
      </c>
      <c r="B399" s="495" t="s">
        <v>6</v>
      </c>
      <c r="C399" s="495"/>
      <c r="D399" s="496"/>
      <c r="E399" s="434" t="s">
        <v>7</v>
      </c>
      <c r="F399" s="434" t="s">
        <v>8</v>
      </c>
      <c r="G399" s="64" t="s">
        <v>62</v>
      </c>
    </row>
    <row r="400" spans="1:11" s="196" customFormat="1" ht="23.25" customHeight="1" thickBot="1">
      <c r="A400" s="18" t="s">
        <v>12</v>
      </c>
      <c r="B400" s="20"/>
      <c r="C400" s="20"/>
      <c r="D400" s="20"/>
      <c r="E400" s="17" t="s">
        <v>13</v>
      </c>
      <c r="F400" s="17"/>
      <c r="G400" s="66" t="s">
        <v>63</v>
      </c>
    </row>
    <row r="401" spans="1:11" ht="16.5" thickBot="1">
      <c r="A401" s="25" t="s">
        <v>15</v>
      </c>
      <c r="B401" s="436" t="s">
        <v>16</v>
      </c>
      <c r="C401" s="12" t="s">
        <v>17</v>
      </c>
      <c r="D401" s="435" t="s">
        <v>18</v>
      </c>
      <c r="E401" s="434" t="s">
        <v>19</v>
      </c>
      <c r="F401" s="434" t="s">
        <v>20</v>
      </c>
      <c r="G401" s="22"/>
      <c r="H401" s="211"/>
      <c r="I401" s="211"/>
      <c r="J401" s="211"/>
      <c r="K401" s="211"/>
    </row>
    <row r="402" spans="1:11">
      <c r="A402" s="30"/>
      <c r="B402" s="62"/>
      <c r="C402" s="30"/>
      <c r="D402" s="62"/>
      <c r="E402" s="30"/>
      <c r="F402" s="62"/>
      <c r="G402" s="14"/>
      <c r="H402" s="211"/>
      <c r="I402" s="211"/>
      <c r="J402" s="211"/>
      <c r="K402" s="211"/>
    </row>
    <row r="403" spans="1:11" ht="31.5">
      <c r="A403" s="34"/>
      <c r="B403" s="35">
        <v>2.97</v>
      </c>
      <c r="C403" s="34">
        <v>3.5740000000000007</v>
      </c>
      <c r="D403" s="35">
        <v>6.144000000000001</v>
      </c>
      <c r="E403" s="34">
        <v>71.200000000000017</v>
      </c>
      <c r="F403" s="35">
        <v>0.66</v>
      </c>
      <c r="G403" s="22" t="s">
        <v>178</v>
      </c>
      <c r="H403" s="211"/>
      <c r="I403" s="211"/>
      <c r="J403" s="211"/>
      <c r="K403" s="211"/>
    </row>
    <row r="404" spans="1:11" ht="23.25" customHeight="1">
      <c r="A404" s="34">
        <v>12</v>
      </c>
      <c r="B404" s="35"/>
      <c r="C404" s="34"/>
      <c r="D404" s="35"/>
      <c r="E404" s="34"/>
      <c r="F404" s="35"/>
      <c r="G404" s="22"/>
      <c r="H404" s="211"/>
      <c r="I404" s="211"/>
      <c r="J404" s="211"/>
      <c r="K404" s="211"/>
    </row>
    <row r="405" spans="1:11">
      <c r="A405" s="34">
        <v>1.6</v>
      </c>
      <c r="B405" s="35"/>
      <c r="C405" s="34"/>
      <c r="D405" s="35"/>
      <c r="E405" s="34"/>
      <c r="F405" s="35"/>
      <c r="G405" s="22"/>
      <c r="H405" s="211"/>
      <c r="I405" s="211"/>
      <c r="J405" s="211"/>
      <c r="K405" s="211"/>
    </row>
    <row r="406" spans="1:11">
      <c r="A406" s="34">
        <v>140</v>
      </c>
      <c r="B406" s="35"/>
      <c r="C406" s="34"/>
      <c r="D406" s="35"/>
      <c r="E406" s="34"/>
      <c r="F406" s="35"/>
      <c r="G406" s="22"/>
      <c r="H406" s="211"/>
      <c r="I406" s="211"/>
      <c r="J406" s="211"/>
      <c r="K406" s="211"/>
    </row>
    <row r="407" spans="1:11">
      <c r="A407" s="34">
        <v>60</v>
      </c>
      <c r="B407" s="35"/>
      <c r="C407" s="34"/>
      <c r="D407" s="35"/>
      <c r="E407" s="34"/>
      <c r="F407" s="35"/>
      <c r="G407" s="22"/>
      <c r="H407" s="211"/>
      <c r="I407" s="211"/>
      <c r="J407" s="211"/>
      <c r="K407" s="211"/>
    </row>
    <row r="408" spans="1:11">
      <c r="A408" s="34">
        <v>2</v>
      </c>
      <c r="B408" s="35"/>
      <c r="C408" s="34"/>
      <c r="D408" s="35"/>
      <c r="E408" s="34"/>
      <c r="F408" s="35"/>
      <c r="G408" s="22"/>
      <c r="H408" s="211"/>
      <c r="I408" s="211"/>
      <c r="J408" s="211"/>
      <c r="K408" s="211"/>
    </row>
    <row r="409" spans="1:11">
      <c r="A409" s="34">
        <v>1</v>
      </c>
      <c r="B409" s="35"/>
      <c r="C409" s="34"/>
      <c r="D409" s="35"/>
      <c r="E409" s="34"/>
      <c r="F409" s="35"/>
      <c r="G409" s="22"/>
      <c r="H409" s="211"/>
      <c r="I409" s="211"/>
      <c r="J409" s="211"/>
      <c r="K409" s="211"/>
    </row>
    <row r="410" spans="1:11" ht="47.25">
      <c r="A410" s="31"/>
      <c r="B410" s="35">
        <v>3.6702000000000004</v>
      </c>
      <c r="C410" s="34">
        <v>3.1896</v>
      </c>
      <c r="D410" s="35">
        <v>15.8202</v>
      </c>
      <c r="E410" s="34">
        <v>106.74</v>
      </c>
      <c r="F410" s="35">
        <v>1.43</v>
      </c>
      <c r="G410" s="22" t="s">
        <v>66</v>
      </c>
      <c r="H410" s="211"/>
      <c r="I410" s="211"/>
      <c r="J410" s="211"/>
      <c r="K410" s="211"/>
    </row>
    <row r="411" spans="1:11">
      <c r="A411" s="34">
        <v>2</v>
      </c>
      <c r="B411" s="35"/>
      <c r="C411" s="34"/>
      <c r="D411" s="35"/>
      <c r="E411" s="34"/>
      <c r="F411" s="35"/>
      <c r="G411" s="22"/>
      <c r="H411" s="211"/>
      <c r="I411" s="211"/>
      <c r="J411" s="211"/>
      <c r="K411" s="211"/>
    </row>
    <row r="412" spans="1:11">
      <c r="A412" s="34">
        <v>6</v>
      </c>
      <c r="B412" s="35"/>
      <c r="C412" s="34"/>
      <c r="D412" s="35"/>
      <c r="E412" s="34"/>
      <c r="F412" s="35"/>
      <c r="G412" s="22"/>
      <c r="H412" s="211"/>
      <c r="I412" s="211"/>
      <c r="J412" s="211"/>
      <c r="K412" s="211"/>
    </row>
    <row r="413" spans="1:11">
      <c r="A413" s="34">
        <v>110</v>
      </c>
      <c r="B413" s="35"/>
      <c r="C413" s="34"/>
      <c r="D413" s="35"/>
      <c r="E413" s="34"/>
      <c r="F413" s="35"/>
      <c r="G413" s="22"/>
      <c r="H413" s="211"/>
      <c r="I413" s="211"/>
      <c r="J413" s="211"/>
      <c r="K413" s="211"/>
    </row>
    <row r="414" spans="1:11">
      <c r="A414" s="34">
        <v>80</v>
      </c>
      <c r="B414" s="35"/>
      <c r="C414" s="34"/>
      <c r="D414" s="35"/>
      <c r="E414" s="34"/>
      <c r="F414" s="35"/>
      <c r="G414" s="22"/>
      <c r="H414" s="211"/>
      <c r="I414" s="211"/>
      <c r="J414" s="211"/>
      <c r="K414" s="211"/>
    </row>
    <row r="415" spans="1:11" ht="31.5">
      <c r="A415" s="31"/>
      <c r="B415" s="35">
        <v>3.605</v>
      </c>
      <c r="C415" s="34">
        <v>5.83</v>
      </c>
      <c r="D415" s="35">
        <v>15.489999999999997</v>
      </c>
      <c r="E415" s="34">
        <v>128.76666666666665</v>
      </c>
      <c r="F415" s="35">
        <v>0.04</v>
      </c>
      <c r="G415" s="22" t="s">
        <v>242</v>
      </c>
      <c r="H415" s="211"/>
      <c r="I415" s="211"/>
      <c r="J415" s="211"/>
      <c r="K415" s="211"/>
    </row>
    <row r="416" spans="1:11">
      <c r="A416" s="34">
        <v>30</v>
      </c>
      <c r="B416" s="35"/>
      <c r="C416" s="34"/>
      <c r="D416" s="35"/>
      <c r="E416" s="34"/>
      <c r="F416" s="35"/>
      <c r="G416" s="22"/>
      <c r="H416" s="211"/>
      <c r="I416" s="211"/>
      <c r="J416" s="211"/>
      <c r="K416" s="211"/>
    </row>
    <row r="417" spans="1:11">
      <c r="A417" s="34">
        <v>5</v>
      </c>
      <c r="B417" s="35"/>
      <c r="C417" s="34"/>
      <c r="D417" s="35"/>
      <c r="E417" s="34"/>
      <c r="F417" s="35"/>
      <c r="G417" s="22"/>
      <c r="H417" s="211"/>
      <c r="I417" s="211"/>
      <c r="J417" s="211"/>
      <c r="K417" s="211"/>
    </row>
    <row r="418" spans="1:11" ht="16.5" thickBot="1">
      <c r="A418" s="46">
        <v>5</v>
      </c>
      <c r="B418" s="35" t="s">
        <v>1</v>
      </c>
      <c r="C418" s="46"/>
      <c r="D418" s="35"/>
      <c r="E418" s="46"/>
      <c r="F418" s="35"/>
      <c r="G418" s="22"/>
      <c r="H418" s="211"/>
      <c r="I418" s="211"/>
      <c r="J418" s="211"/>
      <c r="K418" s="211"/>
    </row>
    <row r="419" spans="1:11" ht="16.5" thickBot="1">
      <c r="A419" s="145"/>
      <c r="B419" s="84">
        <v>10.27</v>
      </c>
      <c r="C419" s="84">
        <f t="shared" ref="C419:F419" si="18">SUM(C402:C418)</f>
        <v>12.5936</v>
      </c>
      <c r="D419" s="84">
        <f>D403+D410+D415+D410</f>
        <v>53.2744</v>
      </c>
      <c r="E419" s="84">
        <f>E403+E410+E403+E415</f>
        <v>377.90666666666664</v>
      </c>
      <c r="F419" s="84">
        <f t="shared" si="18"/>
        <v>2.13</v>
      </c>
      <c r="G419" s="85"/>
      <c r="H419" s="211"/>
      <c r="I419" s="211"/>
      <c r="J419" s="211"/>
      <c r="K419" s="211"/>
    </row>
    <row r="420" spans="1:11">
      <c r="A420" s="12"/>
      <c r="B420" s="35"/>
      <c r="C420" s="34"/>
      <c r="D420" s="35"/>
      <c r="E420" s="34"/>
      <c r="F420" s="35"/>
      <c r="G420" s="34"/>
      <c r="H420" s="211"/>
      <c r="I420" s="211"/>
      <c r="J420" s="211"/>
      <c r="K420" s="211"/>
    </row>
    <row r="421" spans="1:11">
      <c r="A421" s="54">
        <v>100</v>
      </c>
      <c r="B421" s="70">
        <v>0.4</v>
      </c>
      <c r="C421" s="56">
        <v>0.4</v>
      </c>
      <c r="D421" s="55">
        <v>9.8000000000000007</v>
      </c>
      <c r="E421" s="56">
        <v>47</v>
      </c>
      <c r="F421" s="55">
        <v>10</v>
      </c>
      <c r="G421" s="22" t="s">
        <v>146</v>
      </c>
      <c r="H421" s="211"/>
      <c r="I421" s="211"/>
      <c r="J421" s="211"/>
      <c r="K421" s="211"/>
    </row>
    <row r="422" spans="1:11" ht="32.25" thickBot="1">
      <c r="A422" s="68"/>
      <c r="B422" s="70"/>
      <c r="C422" s="56"/>
      <c r="D422" s="55"/>
      <c r="E422" s="56"/>
      <c r="F422" s="57"/>
      <c r="G422" s="22" t="s">
        <v>147</v>
      </c>
      <c r="H422" s="211"/>
      <c r="I422" s="211"/>
      <c r="J422" s="211"/>
      <c r="K422" s="211"/>
    </row>
    <row r="423" spans="1:11" ht="16.5" thickBot="1">
      <c r="A423" s="146"/>
      <c r="B423" s="84">
        <f>B421</f>
        <v>0.4</v>
      </c>
      <c r="C423" s="85">
        <f t="shared" ref="C423:F423" si="19">C421</f>
        <v>0.4</v>
      </c>
      <c r="D423" s="84">
        <f t="shared" si="19"/>
        <v>9.8000000000000007</v>
      </c>
      <c r="E423" s="85">
        <f t="shared" si="19"/>
        <v>47</v>
      </c>
      <c r="F423" s="84">
        <f t="shared" si="19"/>
        <v>10</v>
      </c>
      <c r="G423" s="178"/>
      <c r="H423" s="211"/>
      <c r="I423" s="211"/>
      <c r="J423" s="211"/>
      <c r="K423" s="211"/>
    </row>
    <row r="424" spans="1:11" s="196" customFormat="1">
      <c r="A424" s="31"/>
      <c r="B424" s="40"/>
      <c r="C424" s="79"/>
      <c r="D424" s="40"/>
      <c r="E424" s="79"/>
      <c r="F424" s="40"/>
      <c r="G424" s="22"/>
    </row>
    <row r="425" spans="1:11" ht="47.25">
      <c r="A425" s="34"/>
      <c r="B425" s="222">
        <v>0.85350000000000004</v>
      </c>
      <c r="C425" s="218">
        <v>2.5036666666666672</v>
      </c>
      <c r="D425" s="439">
        <v>4.2300000000000004</v>
      </c>
      <c r="E425" s="245">
        <v>42.85</v>
      </c>
      <c r="F425" s="82">
        <v>9.91</v>
      </c>
      <c r="G425" s="440" t="s">
        <v>468</v>
      </c>
      <c r="H425" s="211"/>
      <c r="I425" s="211"/>
      <c r="J425" s="211"/>
      <c r="K425" s="211"/>
    </row>
    <row r="426" spans="1:11">
      <c r="A426" s="34">
        <v>45</v>
      </c>
      <c r="B426" s="217"/>
      <c r="C426" s="218"/>
      <c r="D426" s="441"/>
      <c r="E426" s="442"/>
      <c r="F426" s="35"/>
      <c r="G426" s="34"/>
      <c r="H426" s="211"/>
      <c r="I426" s="211"/>
      <c r="J426" s="211"/>
      <c r="K426" s="211"/>
    </row>
    <row r="427" spans="1:11">
      <c r="A427" s="34">
        <v>2.5</v>
      </c>
      <c r="B427" s="217"/>
      <c r="C427" s="218"/>
      <c r="D427" s="441"/>
      <c r="E427" s="442"/>
      <c r="F427" s="35"/>
      <c r="G427" s="34"/>
      <c r="H427" s="211"/>
      <c r="I427" s="211"/>
      <c r="J427" s="211"/>
      <c r="K427" s="211"/>
    </row>
    <row r="428" spans="1:11" s="196" customFormat="1">
      <c r="A428" s="34">
        <v>2.5</v>
      </c>
      <c r="B428" s="217"/>
      <c r="C428" s="218"/>
      <c r="D428" s="441"/>
      <c r="E428" s="442"/>
      <c r="F428" s="35"/>
      <c r="G428" s="34"/>
    </row>
    <row r="429" spans="1:11" ht="31.5">
      <c r="A429" s="42"/>
      <c r="B429" s="35">
        <v>3.4511397089033609</v>
      </c>
      <c r="C429" s="34">
        <v>6.3000673718256923</v>
      </c>
      <c r="D429" s="34">
        <v>10.396551912233926</v>
      </c>
      <c r="E429" s="35">
        <v>119.17167009047598</v>
      </c>
      <c r="F429" s="29">
        <v>9.61</v>
      </c>
      <c r="G429" s="22" t="s">
        <v>446</v>
      </c>
      <c r="H429" s="211"/>
      <c r="I429" s="211"/>
      <c r="J429" s="211"/>
      <c r="K429" s="211"/>
    </row>
    <row r="430" spans="1:11" ht="34.5" customHeight="1">
      <c r="A430" s="43">
        <v>12.54</v>
      </c>
      <c r="B430" s="29"/>
      <c r="C430" s="34"/>
      <c r="D430" s="34"/>
      <c r="E430" s="42"/>
      <c r="F430" s="29"/>
      <c r="G430" s="22"/>
      <c r="H430" s="211"/>
      <c r="I430" s="211"/>
      <c r="J430" s="211"/>
      <c r="K430" s="211"/>
    </row>
    <row r="431" spans="1:11" ht="17.25" customHeight="1">
      <c r="A431" s="43">
        <v>12.54</v>
      </c>
      <c r="B431" s="29"/>
      <c r="C431" s="34"/>
      <c r="D431" s="34"/>
      <c r="E431" s="42"/>
      <c r="F431" s="29"/>
      <c r="G431" s="22"/>
      <c r="H431" s="211"/>
      <c r="I431" s="211"/>
      <c r="J431" s="211"/>
      <c r="K431" s="211"/>
    </row>
    <row r="432" spans="1:11" ht="17.25" customHeight="1">
      <c r="A432" s="43">
        <v>1.1000000000000001</v>
      </c>
      <c r="B432" s="29"/>
      <c r="C432" s="34"/>
      <c r="D432" s="34"/>
      <c r="E432" s="42"/>
      <c r="F432" s="29"/>
      <c r="G432" s="22"/>
      <c r="H432" s="211"/>
      <c r="I432" s="211"/>
      <c r="J432" s="211"/>
      <c r="K432" s="211"/>
    </row>
    <row r="433" spans="1:11" ht="17.25" customHeight="1">
      <c r="A433" s="43">
        <v>0.88</v>
      </c>
      <c r="B433" s="29"/>
      <c r="C433" s="34"/>
      <c r="D433" s="34"/>
      <c r="E433" s="42"/>
      <c r="F433" s="29"/>
      <c r="G433" s="22"/>
      <c r="H433" s="211"/>
      <c r="I433" s="211"/>
      <c r="J433" s="211"/>
      <c r="K433" s="211"/>
    </row>
    <row r="434" spans="1:11">
      <c r="A434" s="43">
        <v>1.1000000000000001</v>
      </c>
      <c r="B434" s="29"/>
      <c r="C434" s="34"/>
      <c r="D434" s="34"/>
      <c r="E434" s="42"/>
      <c r="F434" s="29"/>
      <c r="G434" s="22"/>
      <c r="H434" s="211"/>
      <c r="I434" s="211"/>
      <c r="J434" s="211"/>
      <c r="K434" s="211"/>
    </row>
    <row r="435" spans="1:11">
      <c r="A435" s="43">
        <v>0.11</v>
      </c>
      <c r="B435" s="29"/>
      <c r="C435" s="34"/>
      <c r="D435" s="34"/>
      <c r="E435" s="42"/>
      <c r="F435" s="29"/>
      <c r="G435" s="22"/>
      <c r="H435" s="211"/>
      <c r="I435" s="211"/>
      <c r="J435" s="211"/>
      <c r="K435" s="211"/>
    </row>
    <row r="436" spans="1:11">
      <c r="A436" s="43">
        <v>11</v>
      </c>
      <c r="B436" s="29"/>
      <c r="C436" s="34"/>
      <c r="D436" s="34"/>
      <c r="E436" s="42"/>
      <c r="F436" s="29"/>
      <c r="G436" s="22"/>
      <c r="H436" s="211"/>
      <c r="I436" s="211"/>
      <c r="J436" s="211"/>
      <c r="K436" s="211"/>
    </row>
    <row r="437" spans="1:11">
      <c r="A437" s="43">
        <v>54</v>
      </c>
      <c r="B437" s="29"/>
      <c r="C437" s="34"/>
      <c r="D437" s="34"/>
      <c r="E437" s="42"/>
      <c r="F437" s="29"/>
      <c r="G437" s="22"/>
      <c r="H437" s="211"/>
      <c r="I437" s="211"/>
      <c r="J437" s="211"/>
      <c r="K437" s="211"/>
    </row>
    <row r="438" spans="1:11">
      <c r="A438" s="43">
        <v>14.4</v>
      </c>
      <c r="B438" s="29"/>
      <c r="C438" s="34"/>
      <c r="D438" s="34"/>
      <c r="E438" s="42"/>
      <c r="F438" s="29"/>
      <c r="G438" s="22"/>
      <c r="H438" s="211"/>
      <c r="I438" s="211"/>
      <c r="J438" s="211"/>
      <c r="K438" s="211"/>
    </row>
    <row r="439" spans="1:11">
      <c r="A439" s="43">
        <v>7.2</v>
      </c>
      <c r="B439" s="29"/>
      <c r="C439" s="34"/>
      <c r="D439" s="34"/>
      <c r="E439" s="42"/>
      <c r="F439" s="29"/>
      <c r="G439" s="22"/>
      <c r="H439" s="211"/>
      <c r="I439" s="211"/>
      <c r="J439" s="211"/>
      <c r="K439" s="211"/>
    </row>
    <row r="440" spans="1:11">
      <c r="A440" s="43">
        <v>7.2</v>
      </c>
      <c r="B440" s="29"/>
      <c r="C440" s="34"/>
      <c r="D440" s="34"/>
      <c r="E440" s="42"/>
      <c r="F440" s="29"/>
      <c r="G440" s="22"/>
      <c r="H440" s="211"/>
      <c r="I440" s="211"/>
      <c r="J440" s="211"/>
      <c r="K440" s="211"/>
    </row>
    <row r="441" spans="1:11" ht="18" customHeight="1">
      <c r="A441" s="43">
        <v>3.6</v>
      </c>
      <c r="B441" s="29"/>
      <c r="C441" s="34"/>
      <c r="D441" s="34"/>
      <c r="E441" s="42"/>
      <c r="F441" s="29"/>
      <c r="G441" s="22"/>
      <c r="H441" s="211"/>
      <c r="I441" s="211"/>
      <c r="J441" s="211"/>
      <c r="K441" s="211"/>
    </row>
    <row r="442" spans="1:11">
      <c r="A442" s="44">
        <v>10.8</v>
      </c>
      <c r="B442" s="35"/>
      <c r="C442" s="34"/>
      <c r="D442" s="34"/>
      <c r="E442" s="35"/>
      <c r="F442" s="29"/>
      <c r="G442" s="22"/>
      <c r="H442" s="211"/>
      <c r="I442" s="211"/>
      <c r="J442" s="211"/>
      <c r="K442" s="211"/>
    </row>
    <row r="443" spans="1:11" ht="15" customHeight="1">
      <c r="A443" s="42">
        <v>0.7</v>
      </c>
      <c r="B443" s="35"/>
      <c r="C443" s="34"/>
      <c r="D443" s="34"/>
      <c r="E443" s="35"/>
      <c r="F443" s="29"/>
      <c r="G443" s="22"/>
      <c r="H443" s="211"/>
      <c r="I443" s="211"/>
      <c r="J443" s="211"/>
      <c r="K443" s="211"/>
    </row>
    <row r="444" spans="1:11">
      <c r="A444" s="42">
        <v>126</v>
      </c>
      <c r="B444" s="35"/>
      <c r="C444" s="34"/>
      <c r="D444" s="34"/>
      <c r="E444" s="35"/>
      <c r="F444" s="29"/>
      <c r="G444" s="22"/>
      <c r="H444" s="211"/>
      <c r="I444" s="211"/>
      <c r="J444" s="211"/>
      <c r="K444" s="211"/>
    </row>
    <row r="445" spans="1:11">
      <c r="A445" s="42">
        <v>5</v>
      </c>
      <c r="B445" s="35"/>
      <c r="C445" s="34"/>
      <c r="D445" s="34"/>
      <c r="E445" s="35"/>
      <c r="F445" s="29"/>
      <c r="G445" s="22"/>
      <c r="H445" s="211"/>
      <c r="I445" s="211"/>
      <c r="J445" s="211"/>
      <c r="K445" s="211"/>
    </row>
    <row r="446" spans="1:11" ht="18.75" customHeight="1">
      <c r="A446" s="56"/>
      <c r="B446" s="55">
        <v>11.559299999999999</v>
      </c>
      <c r="C446" s="56">
        <v>9.7362999999999982</v>
      </c>
      <c r="D446" s="55">
        <v>27.297599999999996</v>
      </c>
      <c r="E446" s="56">
        <v>243.47999999999993</v>
      </c>
      <c r="F446" s="55">
        <v>22.32</v>
      </c>
      <c r="G446" s="22" t="s">
        <v>165</v>
      </c>
      <c r="H446" s="211"/>
      <c r="I446" s="211"/>
      <c r="J446" s="211"/>
      <c r="K446" s="211"/>
    </row>
    <row r="447" spans="1:11">
      <c r="A447" s="56">
        <v>37.5</v>
      </c>
      <c r="B447" s="55"/>
      <c r="C447" s="56"/>
      <c r="D447" s="55"/>
      <c r="E447" s="56"/>
      <c r="F447" s="55"/>
      <c r="G447" s="22"/>
      <c r="H447" s="211"/>
      <c r="I447" s="211"/>
      <c r="J447" s="211"/>
      <c r="K447" s="211"/>
    </row>
    <row r="448" spans="1:11">
      <c r="A448" s="56">
        <v>37.5</v>
      </c>
      <c r="B448" s="55"/>
      <c r="C448" s="56"/>
      <c r="D448" s="55"/>
      <c r="E448" s="56"/>
      <c r="F448" s="55"/>
      <c r="G448" s="22"/>
      <c r="H448" s="211"/>
      <c r="I448" s="211"/>
      <c r="J448" s="211"/>
      <c r="K448" s="211"/>
    </row>
    <row r="449" spans="1:11">
      <c r="A449" s="56">
        <v>2.8</v>
      </c>
      <c r="B449" s="55"/>
      <c r="C449" s="56"/>
      <c r="D449" s="55"/>
      <c r="E449" s="56"/>
      <c r="F449" s="55"/>
      <c r="G449" s="22"/>
      <c r="H449" s="211"/>
      <c r="I449" s="211"/>
      <c r="J449" s="211"/>
      <c r="K449" s="211"/>
    </row>
    <row r="450" spans="1:11">
      <c r="A450" s="56">
        <v>30</v>
      </c>
      <c r="B450" s="55"/>
      <c r="C450" s="56"/>
      <c r="D450" s="55"/>
      <c r="E450" s="56"/>
      <c r="F450" s="55"/>
      <c r="G450" s="22"/>
      <c r="H450" s="211"/>
      <c r="I450" s="211"/>
      <c r="J450" s="211"/>
      <c r="K450" s="211"/>
    </row>
    <row r="451" spans="1:11" ht="45.75" customHeight="1">
      <c r="A451" s="56">
        <v>143.44999999999999</v>
      </c>
      <c r="B451" s="55"/>
      <c r="C451" s="56"/>
      <c r="D451" s="55"/>
      <c r="E451" s="56"/>
      <c r="F451" s="55"/>
      <c r="G451" s="22"/>
      <c r="H451" s="211"/>
      <c r="I451" s="211"/>
      <c r="J451" s="211"/>
      <c r="K451" s="211"/>
    </row>
    <row r="452" spans="1:11">
      <c r="A452" s="56">
        <v>136.6</v>
      </c>
      <c r="B452" s="55"/>
      <c r="C452" s="56"/>
      <c r="D452" s="55"/>
      <c r="E452" s="56"/>
      <c r="F452" s="55"/>
      <c r="G452" s="22"/>
      <c r="H452" s="211"/>
      <c r="I452" s="211"/>
      <c r="J452" s="211"/>
      <c r="K452" s="211"/>
    </row>
    <row r="453" spans="1:11">
      <c r="A453" s="56">
        <v>10.6</v>
      </c>
      <c r="B453" s="55"/>
      <c r="C453" s="56"/>
      <c r="D453" s="55"/>
      <c r="E453" s="56"/>
      <c r="F453" s="55"/>
      <c r="G453" s="22"/>
      <c r="H453" s="211"/>
      <c r="I453" s="211"/>
      <c r="J453" s="211"/>
      <c r="K453" s="211"/>
    </row>
    <row r="454" spans="1:11">
      <c r="A454" s="56">
        <v>1.8</v>
      </c>
      <c r="B454" s="55"/>
      <c r="C454" s="56"/>
      <c r="D454" s="55"/>
      <c r="E454" s="56"/>
      <c r="F454" s="55"/>
      <c r="G454" s="22"/>
      <c r="H454" s="211"/>
      <c r="I454" s="211"/>
      <c r="J454" s="211"/>
      <c r="K454" s="211"/>
    </row>
    <row r="455" spans="1:11">
      <c r="A455" s="56">
        <v>7.7</v>
      </c>
      <c r="B455" s="55"/>
      <c r="C455" s="56"/>
      <c r="D455" s="55"/>
      <c r="E455" s="56"/>
      <c r="F455" s="55"/>
      <c r="G455" s="22"/>
      <c r="H455" s="211"/>
      <c r="I455" s="211"/>
      <c r="J455" s="211"/>
      <c r="K455" s="211"/>
    </row>
    <row r="456" spans="1:11">
      <c r="A456" s="56">
        <v>1.8</v>
      </c>
      <c r="B456" s="55"/>
      <c r="C456" s="56"/>
      <c r="D456" s="55"/>
      <c r="E456" s="56"/>
      <c r="F456" s="55"/>
      <c r="G456" s="22"/>
      <c r="H456" s="211"/>
      <c r="I456" s="211"/>
      <c r="J456" s="211"/>
      <c r="K456" s="211"/>
    </row>
    <row r="457" spans="1:11">
      <c r="A457" s="56">
        <v>0.8</v>
      </c>
      <c r="B457" s="55"/>
      <c r="C457" s="56"/>
      <c r="D457" s="55"/>
      <c r="E457" s="56"/>
      <c r="F457" s="55"/>
      <c r="G457" s="22"/>
      <c r="H457" s="211"/>
      <c r="I457" s="211"/>
      <c r="J457" s="211"/>
      <c r="K457" s="211"/>
    </row>
    <row r="458" spans="1:11">
      <c r="A458" s="56">
        <v>3.2</v>
      </c>
      <c r="B458" s="55"/>
      <c r="C458" s="56"/>
      <c r="D458" s="55"/>
      <c r="E458" s="56"/>
      <c r="F458" s="55"/>
      <c r="G458" s="22"/>
      <c r="H458" s="211"/>
      <c r="I458" s="211"/>
      <c r="J458" s="211"/>
      <c r="K458" s="211"/>
    </row>
    <row r="459" spans="1:11">
      <c r="A459" s="56">
        <v>175</v>
      </c>
      <c r="B459" s="55"/>
      <c r="C459" s="56"/>
      <c r="D459" s="55"/>
      <c r="E459" s="56"/>
      <c r="F459" s="55"/>
      <c r="G459" s="22"/>
      <c r="H459" s="211"/>
      <c r="I459" s="211"/>
      <c r="J459" s="211"/>
      <c r="K459" s="211"/>
    </row>
    <row r="460" spans="1:11">
      <c r="A460" s="56">
        <v>30</v>
      </c>
      <c r="B460" s="55"/>
      <c r="C460" s="56"/>
      <c r="D460" s="55"/>
      <c r="E460" s="56"/>
      <c r="F460" s="55"/>
      <c r="G460" s="22"/>
      <c r="H460" s="211"/>
      <c r="I460" s="211"/>
      <c r="J460" s="211"/>
      <c r="K460" s="211"/>
    </row>
    <row r="461" spans="1:11">
      <c r="A461" s="56">
        <v>7.5</v>
      </c>
      <c r="B461" s="55"/>
      <c r="C461" s="56"/>
      <c r="D461" s="55"/>
      <c r="E461" s="56"/>
      <c r="F461" s="55"/>
      <c r="G461" s="22"/>
      <c r="H461" s="211"/>
      <c r="I461" s="211"/>
      <c r="J461" s="211"/>
      <c r="K461" s="211"/>
    </row>
    <row r="462" spans="1:11">
      <c r="A462" s="56">
        <v>2</v>
      </c>
      <c r="B462" s="55"/>
      <c r="C462" s="56"/>
      <c r="D462" s="55"/>
      <c r="E462" s="56"/>
      <c r="F462" s="55"/>
      <c r="G462" s="22"/>
      <c r="H462" s="211"/>
      <c r="I462" s="211"/>
      <c r="J462" s="211"/>
      <c r="K462" s="211"/>
    </row>
    <row r="463" spans="1:11" ht="12.75" customHeight="1">
      <c r="A463" s="56">
        <v>22.5</v>
      </c>
      <c r="B463" s="55"/>
      <c r="C463" s="56"/>
      <c r="D463" s="55"/>
      <c r="E463" s="56"/>
      <c r="F463" s="55"/>
      <c r="G463" s="22"/>
      <c r="H463" s="211"/>
      <c r="I463" s="211"/>
      <c r="J463" s="211"/>
      <c r="K463" s="211"/>
    </row>
    <row r="464" spans="1:11" ht="31.5">
      <c r="A464" s="56"/>
      <c r="B464" s="55">
        <v>0.54</v>
      </c>
      <c r="C464" s="56">
        <v>9.0000000000000011E-2</v>
      </c>
      <c r="D464" s="55">
        <v>27.180000000000003</v>
      </c>
      <c r="E464" s="56">
        <v>111.24000000000001</v>
      </c>
      <c r="F464" s="57">
        <v>0.99</v>
      </c>
      <c r="G464" s="22" t="s">
        <v>329</v>
      </c>
      <c r="H464" s="211"/>
      <c r="I464" s="211"/>
      <c r="J464" s="211"/>
      <c r="K464" s="211"/>
    </row>
    <row r="465" spans="1:11">
      <c r="A465" s="56">
        <v>21</v>
      </c>
      <c r="B465" s="55"/>
      <c r="C465" s="56"/>
      <c r="D465" s="55"/>
      <c r="E465" s="56"/>
      <c r="F465" s="57"/>
      <c r="G465" s="22"/>
      <c r="H465" s="211"/>
      <c r="I465" s="211"/>
      <c r="J465" s="211"/>
      <c r="K465" s="211"/>
    </row>
    <row r="466" spans="1:11">
      <c r="A466" s="56">
        <v>6</v>
      </c>
      <c r="B466" s="55"/>
      <c r="C466" s="56"/>
      <c r="D466" s="55"/>
      <c r="E466" s="56"/>
      <c r="F466" s="57"/>
      <c r="G466" s="22"/>
      <c r="H466" s="211"/>
      <c r="I466" s="211"/>
      <c r="J466" s="211"/>
      <c r="K466" s="211"/>
    </row>
    <row r="467" spans="1:11">
      <c r="A467" s="56">
        <v>180</v>
      </c>
      <c r="B467" s="55"/>
      <c r="C467" s="56"/>
      <c r="D467" s="55"/>
      <c r="E467" s="56"/>
      <c r="F467" s="57"/>
      <c r="G467" s="22"/>
      <c r="H467" s="211"/>
      <c r="I467" s="211"/>
      <c r="J467" s="211"/>
      <c r="K467" s="211"/>
    </row>
    <row r="468" spans="1:11" ht="63.75" thickBot="1">
      <c r="A468" s="46">
        <v>45</v>
      </c>
      <c r="B468" s="49">
        <v>2.97</v>
      </c>
      <c r="C468" s="46">
        <v>0.54</v>
      </c>
      <c r="D468" s="49">
        <v>17.820000000000004</v>
      </c>
      <c r="E468" s="46">
        <v>89.100000000000009</v>
      </c>
      <c r="F468" s="49"/>
      <c r="G468" s="50" t="s">
        <v>204</v>
      </c>
      <c r="H468" s="211"/>
      <c r="I468" s="211"/>
      <c r="J468" s="211"/>
      <c r="K468" s="211"/>
    </row>
    <row r="469" spans="1:11" ht="30" customHeight="1" thickBot="1">
      <c r="A469" s="145"/>
      <c r="B469" s="84">
        <f>B425+B429+B446+B464+B468</f>
        <v>19.373939708903357</v>
      </c>
      <c r="C469" s="84">
        <f>C425+C429+C446+C464+C468+C468+C468</f>
        <v>20.250034038492355</v>
      </c>
      <c r="D469" s="84">
        <f t="shared" ref="D469:F469" si="20">D425+D429+D446+D464+D468</f>
        <v>86.924151912233938</v>
      </c>
      <c r="E469" s="84">
        <f t="shared" si="20"/>
        <v>605.84167009047599</v>
      </c>
      <c r="F469" s="84">
        <f t="shared" si="20"/>
        <v>42.830000000000005</v>
      </c>
      <c r="G469" s="178"/>
      <c r="H469" s="211"/>
      <c r="I469" s="211"/>
      <c r="J469" s="211"/>
      <c r="K469" s="211"/>
    </row>
    <row r="470" spans="1:11">
      <c r="A470" s="54"/>
      <c r="B470" s="55"/>
      <c r="C470" s="56"/>
      <c r="D470" s="55"/>
      <c r="E470" s="56"/>
      <c r="F470" s="57"/>
      <c r="G470" s="22"/>
      <c r="H470" s="211"/>
      <c r="I470" s="211"/>
      <c r="J470" s="211"/>
      <c r="K470" s="211"/>
    </row>
    <row r="471" spans="1:11" ht="47.25">
      <c r="A471" s="34"/>
      <c r="B471" s="35">
        <v>5.22</v>
      </c>
      <c r="C471" s="34">
        <v>4.5</v>
      </c>
      <c r="D471" s="35">
        <v>8.6399999999999988</v>
      </c>
      <c r="E471" s="34">
        <v>96.3</v>
      </c>
      <c r="F471" s="35">
        <v>2.34</v>
      </c>
      <c r="G471" s="22" t="s">
        <v>216</v>
      </c>
      <c r="H471" s="211"/>
      <c r="I471" s="211"/>
      <c r="J471" s="211"/>
      <c r="K471" s="211"/>
    </row>
    <row r="472" spans="1:11">
      <c r="A472" s="34">
        <v>180</v>
      </c>
      <c r="B472" s="35"/>
      <c r="C472" s="34"/>
      <c r="D472" s="35"/>
      <c r="E472" s="34"/>
      <c r="F472" s="35"/>
      <c r="G472" s="22"/>
      <c r="H472" s="211"/>
      <c r="I472" s="211"/>
      <c r="J472" s="211"/>
      <c r="K472" s="211"/>
    </row>
    <row r="473" spans="1:11" ht="30" customHeight="1" thickBot="1">
      <c r="A473" s="29">
        <v>20</v>
      </c>
      <c r="B473" s="34">
        <v>1.28</v>
      </c>
      <c r="C473" s="35">
        <v>3.36</v>
      </c>
      <c r="D473" s="34">
        <v>13.7</v>
      </c>
      <c r="E473" s="35">
        <v>90.2</v>
      </c>
      <c r="F473" s="29"/>
      <c r="G473" s="22"/>
      <c r="H473" s="211"/>
      <c r="I473" s="211"/>
      <c r="J473" s="211"/>
      <c r="K473" s="211"/>
    </row>
    <row r="474" spans="1:11" s="196" customFormat="1" ht="16.5" thickBot="1">
      <c r="A474" s="177"/>
      <c r="B474" s="144">
        <v>7.7</v>
      </c>
      <c r="C474" s="144">
        <v>8.5500000000000007</v>
      </c>
      <c r="D474" s="144">
        <v>37.200000000000003</v>
      </c>
      <c r="E474" s="144">
        <v>256.56</v>
      </c>
      <c r="F474" s="144">
        <f t="shared" ref="F474" si="21">SUM(F470:F473)</f>
        <v>2.34</v>
      </c>
      <c r="G474" s="178"/>
    </row>
    <row r="475" spans="1:11" ht="21" customHeight="1">
      <c r="A475" s="141"/>
      <c r="B475" s="82">
        <v>13.2</v>
      </c>
      <c r="C475" s="141">
        <v>14.93</v>
      </c>
      <c r="D475" s="82">
        <v>57.3</v>
      </c>
      <c r="E475" s="141">
        <v>414.29</v>
      </c>
      <c r="F475" s="82"/>
      <c r="G475" s="81" t="s">
        <v>450</v>
      </c>
      <c r="H475" s="211"/>
      <c r="I475" s="211"/>
      <c r="J475" s="211"/>
      <c r="K475" s="211"/>
    </row>
    <row r="476" spans="1:11" ht="29.25" customHeight="1">
      <c r="A476" s="34">
        <v>30.2</v>
      </c>
      <c r="B476" s="35"/>
      <c r="C476" s="35"/>
      <c r="D476" s="35"/>
      <c r="E476" s="35"/>
      <c r="F476" s="35"/>
      <c r="G476" s="22"/>
      <c r="H476" s="211"/>
      <c r="I476" s="211"/>
      <c r="J476" s="211"/>
      <c r="K476" s="211"/>
    </row>
    <row r="477" spans="1:11" ht="15.75" customHeight="1">
      <c r="A477" s="34">
        <v>1</v>
      </c>
      <c r="B477" s="35"/>
      <c r="C477" s="34"/>
      <c r="D477" s="35"/>
      <c r="E477" s="34"/>
      <c r="F477" s="35"/>
      <c r="G477" s="22"/>
      <c r="H477" s="211"/>
      <c r="I477" s="211"/>
      <c r="J477" s="211"/>
      <c r="K477" s="211"/>
    </row>
    <row r="478" spans="1:11" ht="27.75" customHeight="1">
      <c r="A478" s="34">
        <v>2.5</v>
      </c>
      <c r="B478" s="35"/>
      <c r="C478" s="34"/>
      <c r="D478" s="35"/>
      <c r="E478" s="34"/>
      <c r="F478" s="35"/>
      <c r="G478" s="22"/>
      <c r="H478" s="211"/>
      <c r="I478" s="211"/>
      <c r="J478" s="211"/>
      <c r="K478" s="211"/>
    </row>
    <row r="479" spans="1:11" s="196" customFormat="1" ht="16.5" customHeight="1">
      <c r="A479" s="34">
        <v>2.5</v>
      </c>
      <c r="B479" s="35"/>
      <c r="C479" s="34"/>
      <c r="D479" s="35"/>
      <c r="E479" s="34"/>
      <c r="F479" s="35"/>
      <c r="G479" s="22"/>
    </row>
    <row r="480" spans="1:11" s="240" customFormat="1" ht="63" customHeight="1">
      <c r="A480" s="34">
        <v>0.9</v>
      </c>
      <c r="B480" s="35"/>
      <c r="C480" s="34"/>
      <c r="D480" s="35"/>
      <c r="E480" s="34"/>
      <c r="F480" s="35"/>
      <c r="G480" s="22"/>
    </row>
    <row r="481" spans="1:11" ht="16.5" customHeight="1">
      <c r="A481" s="34">
        <v>12.2</v>
      </c>
      <c r="B481" s="35"/>
      <c r="C481" s="34"/>
      <c r="D481" s="35"/>
      <c r="E481" s="34"/>
      <c r="F481" s="35"/>
      <c r="G481" s="22"/>
      <c r="H481" s="211"/>
      <c r="I481" s="211"/>
      <c r="J481" s="211"/>
      <c r="K481" s="211"/>
    </row>
    <row r="482" spans="1:11" ht="16.5" customHeight="1">
      <c r="A482" s="34">
        <v>0.3</v>
      </c>
      <c r="B482" s="35"/>
      <c r="C482" s="34"/>
      <c r="D482" s="35"/>
      <c r="E482" s="34"/>
      <c r="F482" s="35"/>
      <c r="G482" s="22"/>
      <c r="H482" s="211"/>
      <c r="I482" s="211"/>
      <c r="J482" s="211"/>
      <c r="K482" s="211"/>
    </row>
    <row r="483" spans="1:11" ht="16.5" customHeight="1">
      <c r="A483" s="34">
        <v>0.4</v>
      </c>
      <c r="B483" s="35"/>
      <c r="C483" s="34"/>
      <c r="D483" s="35"/>
      <c r="E483" s="34"/>
      <c r="F483" s="35"/>
      <c r="G483" s="22"/>
      <c r="H483" s="211"/>
      <c r="I483" s="211"/>
      <c r="J483" s="211"/>
      <c r="K483" s="211"/>
    </row>
    <row r="484" spans="1:11" ht="16.5" customHeight="1">
      <c r="A484" s="34">
        <v>48.75</v>
      </c>
      <c r="B484" s="35"/>
      <c r="C484" s="34"/>
      <c r="D484" s="35"/>
      <c r="E484" s="34"/>
      <c r="F484" s="35"/>
      <c r="G484" s="22"/>
      <c r="H484" s="211"/>
      <c r="I484" s="211"/>
      <c r="J484" s="211"/>
      <c r="K484" s="211"/>
    </row>
    <row r="485" spans="1:11" ht="16.5" customHeight="1">
      <c r="A485" s="34"/>
      <c r="B485" s="35"/>
      <c r="C485" s="34"/>
      <c r="D485" s="35"/>
      <c r="E485" s="34"/>
      <c r="F485" s="35"/>
      <c r="G485" s="22"/>
      <c r="H485" s="211"/>
      <c r="I485" s="211"/>
      <c r="J485" s="211"/>
      <c r="K485" s="211"/>
    </row>
    <row r="486" spans="1:11" ht="16.5" customHeight="1">
      <c r="A486" s="34">
        <v>22.1</v>
      </c>
      <c r="B486" s="35"/>
      <c r="C486" s="34"/>
      <c r="D486" s="35"/>
      <c r="E486" s="34"/>
      <c r="F486" s="35"/>
      <c r="G486" s="22"/>
      <c r="H486" s="211"/>
      <c r="I486" s="211"/>
      <c r="J486" s="211"/>
      <c r="K486" s="211"/>
    </row>
    <row r="487" spans="1:11" ht="16.5" customHeight="1">
      <c r="A487" s="34">
        <v>28.65</v>
      </c>
      <c r="B487" s="35"/>
      <c r="C487" s="34"/>
      <c r="D487" s="35"/>
      <c r="E487" s="34"/>
      <c r="F487" s="35"/>
      <c r="G487" s="22"/>
      <c r="H487" s="211"/>
      <c r="I487" s="211"/>
      <c r="J487" s="211"/>
      <c r="K487" s="211"/>
    </row>
    <row r="488" spans="1:11" ht="16.5" customHeight="1">
      <c r="A488" s="34">
        <v>8.4499999999999993</v>
      </c>
      <c r="B488" s="35"/>
      <c r="C488" s="34"/>
      <c r="D488" s="35"/>
      <c r="E488" s="34"/>
      <c r="F488" s="35"/>
      <c r="G488" s="22"/>
      <c r="H488" s="211"/>
      <c r="I488" s="211"/>
      <c r="J488" s="211"/>
      <c r="K488" s="211"/>
    </row>
    <row r="489" spans="1:11" ht="16.5" customHeight="1">
      <c r="A489" s="34">
        <v>4.4000000000000004</v>
      </c>
      <c r="B489" s="35"/>
      <c r="C489" s="34"/>
      <c r="D489" s="35"/>
      <c r="E489" s="34"/>
      <c r="F489" s="35"/>
      <c r="G489" s="22"/>
      <c r="H489" s="211"/>
      <c r="I489" s="211"/>
      <c r="J489" s="211"/>
      <c r="K489" s="211"/>
    </row>
    <row r="490" spans="1:11" ht="16.5" customHeight="1">
      <c r="A490" s="34">
        <v>0.6</v>
      </c>
      <c r="B490" s="35"/>
      <c r="C490" s="34"/>
      <c r="D490" s="35"/>
      <c r="E490" s="34"/>
      <c r="F490" s="35"/>
      <c r="G490" s="22"/>
      <c r="H490" s="211"/>
      <c r="I490" s="211"/>
      <c r="J490" s="211"/>
      <c r="K490" s="211"/>
    </row>
    <row r="491" spans="1:11" ht="16.5" customHeight="1">
      <c r="A491" s="34">
        <v>63.7</v>
      </c>
      <c r="B491" s="35"/>
      <c r="C491" s="34"/>
      <c r="D491" s="35"/>
      <c r="E491" s="34"/>
      <c r="F491" s="35"/>
      <c r="G491" s="22"/>
      <c r="H491" s="211"/>
      <c r="I491" s="211"/>
      <c r="J491" s="211"/>
      <c r="K491" s="211"/>
    </row>
    <row r="492" spans="1:11" ht="16.5" customHeight="1">
      <c r="A492" s="34">
        <v>1.6</v>
      </c>
      <c r="B492" s="35"/>
      <c r="C492" s="34"/>
      <c r="D492" s="35"/>
      <c r="E492" s="34"/>
      <c r="F492" s="35"/>
      <c r="G492" s="22"/>
      <c r="H492" s="211"/>
      <c r="I492" s="211"/>
      <c r="J492" s="211"/>
      <c r="K492" s="211"/>
    </row>
    <row r="493" spans="1:11" ht="16.5" customHeight="1">
      <c r="A493" s="34">
        <v>0.3</v>
      </c>
      <c r="B493" s="35"/>
      <c r="C493" s="34"/>
      <c r="D493" s="35"/>
      <c r="E493" s="34"/>
      <c r="F493" s="35"/>
      <c r="G493" s="22"/>
      <c r="H493" s="211"/>
      <c r="I493" s="211"/>
      <c r="J493" s="211"/>
      <c r="K493" s="211"/>
    </row>
    <row r="494" spans="1:11" ht="16.5" customHeight="1">
      <c r="A494" s="34">
        <v>100</v>
      </c>
      <c r="B494" s="35"/>
      <c r="C494" s="34"/>
      <c r="D494" s="35"/>
      <c r="E494" s="34"/>
      <c r="F494" s="35"/>
      <c r="G494" s="22"/>
      <c r="H494" s="211"/>
      <c r="I494" s="211"/>
      <c r="J494" s="211"/>
      <c r="K494" s="211"/>
    </row>
    <row r="495" spans="1:11" ht="16.5" customHeight="1">
      <c r="A495" s="34">
        <v>1</v>
      </c>
      <c r="B495" s="35"/>
      <c r="C495" s="34"/>
      <c r="D495" s="35"/>
      <c r="E495" s="34"/>
      <c r="F495" s="35"/>
      <c r="G495" s="22"/>
      <c r="H495" s="211"/>
      <c r="I495" s="211"/>
      <c r="J495" s="211"/>
      <c r="K495" s="211"/>
    </row>
    <row r="496" spans="1:11" ht="16.5" customHeight="1">
      <c r="A496" s="34"/>
      <c r="B496" s="35">
        <v>0.126</v>
      </c>
      <c r="C496" s="34">
        <v>2.4999999999999998E-2</v>
      </c>
      <c r="D496" s="35">
        <v>6.2317331334332833</v>
      </c>
      <c r="E496" s="34">
        <v>26.48191904047976</v>
      </c>
      <c r="F496" s="35">
        <v>2.83</v>
      </c>
      <c r="G496" s="22" t="s">
        <v>78</v>
      </c>
      <c r="H496" s="211"/>
      <c r="I496" s="211"/>
      <c r="J496" s="211"/>
      <c r="K496" s="211"/>
    </row>
    <row r="497" spans="1:11" ht="16.5" customHeight="1">
      <c r="A497" s="34">
        <v>0.9</v>
      </c>
      <c r="B497" s="35"/>
      <c r="C497" s="34"/>
      <c r="D497" s="35"/>
      <c r="E497" s="34"/>
      <c r="F497" s="35"/>
      <c r="G497" s="22"/>
      <c r="H497" s="211"/>
      <c r="I497" s="211"/>
      <c r="J497" s="211"/>
      <c r="K497" s="211"/>
    </row>
    <row r="498" spans="1:11" ht="16.5" customHeight="1">
      <c r="A498" s="34">
        <v>6</v>
      </c>
      <c r="B498" s="35"/>
      <c r="C498" s="34"/>
      <c r="D498" s="35"/>
      <c r="E498" s="34"/>
      <c r="F498" s="35"/>
      <c r="G498" s="22"/>
      <c r="H498" s="211"/>
      <c r="I498" s="211"/>
      <c r="J498" s="211"/>
      <c r="K498" s="211"/>
    </row>
    <row r="499" spans="1:11" ht="30" customHeight="1">
      <c r="A499" s="34">
        <v>7</v>
      </c>
      <c r="B499" s="35"/>
      <c r="C499" s="34"/>
      <c r="D499" s="35"/>
      <c r="E499" s="34"/>
      <c r="F499" s="35"/>
      <c r="G499" s="22"/>
      <c r="H499" s="211"/>
      <c r="I499" s="211"/>
      <c r="J499" s="211"/>
      <c r="K499" s="211"/>
    </row>
    <row r="500" spans="1:11" ht="16.5" customHeight="1" thickBot="1">
      <c r="A500" s="34">
        <v>180</v>
      </c>
      <c r="B500" s="35"/>
      <c r="C500" s="34"/>
      <c r="D500" s="35"/>
      <c r="E500" s="34"/>
      <c r="F500" s="35"/>
      <c r="G500" s="22"/>
      <c r="H500" s="211"/>
      <c r="I500" s="211"/>
      <c r="J500" s="211"/>
      <c r="K500" s="211"/>
    </row>
    <row r="501" spans="1:11" ht="18.75" customHeight="1" thickBot="1">
      <c r="A501" s="192"/>
      <c r="B501" s="87">
        <f>SUM(B475:B500)</f>
        <v>13.325999999999999</v>
      </c>
      <c r="C501" s="87">
        <f t="shared" ref="C501:F501" si="22">SUM(C475:C500)</f>
        <v>14.955</v>
      </c>
      <c r="D501" s="87">
        <f t="shared" si="22"/>
        <v>63.531733133433278</v>
      </c>
      <c r="E501" s="87">
        <f t="shared" si="22"/>
        <v>440.77191904047976</v>
      </c>
      <c r="F501" s="87">
        <f t="shared" si="22"/>
        <v>2.83</v>
      </c>
      <c r="G501" s="178"/>
      <c r="H501" s="211"/>
      <c r="I501" s="211"/>
      <c r="J501" s="211"/>
      <c r="K501" s="211"/>
    </row>
    <row r="502" spans="1:11" ht="16.5" thickBot="1">
      <c r="A502" s="86"/>
      <c r="B502" s="86">
        <f>B419+B423+B469+B501+B474</f>
        <v>51.069939708903362</v>
      </c>
      <c r="C502" s="86">
        <f>C419+C423+C469+C501+C474</f>
        <v>56.748634038492355</v>
      </c>
      <c r="D502" s="86">
        <f>D419+D423+D469+D501+D474</f>
        <v>250.73028504566724</v>
      </c>
      <c r="E502" s="86">
        <f>E419+E423+E469+E501+E474</f>
        <v>1728.0802557976224</v>
      </c>
      <c r="F502" s="86">
        <f>F419+F423+F469+F501+F474</f>
        <v>60.13000000000001</v>
      </c>
      <c r="G502" s="27"/>
      <c r="H502" s="211"/>
      <c r="I502" s="211"/>
      <c r="J502" s="211"/>
      <c r="K502" s="211"/>
    </row>
    <row r="503" spans="1:11">
      <c r="A503" s="88"/>
      <c r="B503" s="88"/>
      <c r="C503" s="88"/>
      <c r="D503" s="88"/>
      <c r="E503" s="88"/>
      <c r="F503" s="88"/>
      <c r="G503" s="32"/>
      <c r="H503" s="211"/>
      <c r="I503" s="211"/>
      <c r="J503" s="211"/>
      <c r="K503" s="211"/>
    </row>
    <row r="504" spans="1:11">
      <c r="A504" s="88"/>
      <c r="B504" s="88"/>
      <c r="C504" s="88"/>
      <c r="D504" s="88"/>
      <c r="E504" s="88"/>
      <c r="F504" s="88"/>
      <c r="G504" s="32"/>
      <c r="H504" s="211"/>
      <c r="I504" s="211"/>
      <c r="J504" s="211"/>
      <c r="K504" s="211"/>
    </row>
    <row r="505" spans="1:11" ht="16.5" thickBot="1">
      <c r="A505" s="449"/>
      <c r="B505" s="449"/>
      <c r="C505" s="90"/>
      <c r="D505" s="90"/>
      <c r="E505" s="90"/>
      <c r="F505" s="90"/>
      <c r="G505" s="32"/>
      <c r="H505" s="211"/>
      <c r="I505" s="211"/>
      <c r="J505" s="211"/>
      <c r="K505" s="211"/>
    </row>
    <row r="506" spans="1:11" s="196" customFormat="1">
      <c r="A506" s="91" t="s">
        <v>8</v>
      </c>
      <c r="B506" s="64" t="s">
        <v>62</v>
      </c>
    </row>
    <row r="507" spans="1:11" ht="16.5" thickBot="1">
      <c r="A507" s="67"/>
      <c r="B507" s="37" t="s">
        <v>63</v>
      </c>
      <c r="C507" s="211"/>
      <c r="D507" s="211"/>
      <c r="E507" s="211"/>
      <c r="F507" s="211"/>
      <c r="G507" s="211"/>
      <c r="H507" s="211"/>
      <c r="I507" s="211"/>
      <c r="J507" s="211"/>
      <c r="K507" s="211"/>
    </row>
    <row r="508" spans="1:11" ht="16.5" thickBot="1">
      <c r="A508" s="26" t="s">
        <v>20</v>
      </c>
      <c r="B508" s="92"/>
      <c r="C508" s="211"/>
      <c r="D508" s="211"/>
      <c r="E508" s="211"/>
      <c r="F508" s="211"/>
      <c r="G508" s="211"/>
      <c r="H508" s="211"/>
      <c r="I508" s="211"/>
      <c r="J508" s="211"/>
      <c r="K508" s="211"/>
    </row>
    <row r="509" spans="1:11">
      <c r="A509" s="62"/>
      <c r="B509" s="22"/>
      <c r="C509" s="211"/>
      <c r="D509" s="211"/>
      <c r="E509" s="211"/>
      <c r="F509" s="211"/>
      <c r="G509" s="211"/>
      <c r="H509" s="211"/>
      <c r="I509" s="211"/>
      <c r="J509" s="211"/>
      <c r="K509" s="211"/>
    </row>
    <row r="510" spans="1:11">
      <c r="A510" s="34"/>
      <c r="B510" s="22" t="s">
        <v>184</v>
      </c>
      <c r="C510" s="211"/>
      <c r="D510" s="211"/>
      <c r="E510" s="211"/>
      <c r="F510" s="211"/>
      <c r="G510" s="211"/>
      <c r="H510" s="211"/>
      <c r="I510" s="211"/>
      <c r="J510" s="211"/>
      <c r="K510" s="211"/>
    </row>
    <row r="511" spans="1:11" ht="31.5" customHeight="1">
      <c r="A511" s="34"/>
      <c r="B511" s="22"/>
      <c r="C511" s="211"/>
      <c r="D511" s="211"/>
      <c r="E511" s="211"/>
      <c r="F511" s="211"/>
      <c r="G511" s="211"/>
      <c r="H511" s="211"/>
      <c r="I511" s="211"/>
      <c r="J511" s="211"/>
      <c r="K511" s="211"/>
    </row>
    <row r="512" spans="1:11">
      <c r="A512" s="34"/>
      <c r="B512" s="22"/>
      <c r="C512" s="211"/>
      <c r="D512" s="211"/>
      <c r="E512" s="211"/>
      <c r="F512" s="211"/>
      <c r="G512" s="211"/>
      <c r="H512" s="211"/>
      <c r="I512" s="211"/>
      <c r="J512" s="211"/>
      <c r="K512" s="211"/>
    </row>
    <row r="513" spans="1:11">
      <c r="A513" s="34"/>
      <c r="B513" s="22"/>
      <c r="C513" s="211"/>
      <c r="D513" s="211"/>
      <c r="E513" s="211"/>
      <c r="F513" s="211"/>
      <c r="G513" s="211"/>
      <c r="H513" s="211"/>
      <c r="I513" s="211"/>
      <c r="J513" s="211"/>
      <c r="K513" s="211"/>
    </row>
    <row r="514" spans="1:11">
      <c r="A514" s="34"/>
      <c r="B514" s="22"/>
      <c r="C514" s="211"/>
      <c r="D514" s="211"/>
      <c r="E514" s="211"/>
      <c r="F514" s="211"/>
      <c r="G514" s="211"/>
      <c r="H514" s="211"/>
      <c r="I514" s="211"/>
      <c r="J514" s="211"/>
      <c r="K514" s="211"/>
    </row>
    <row r="515" spans="1:11">
      <c r="A515" s="34"/>
      <c r="B515" s="22"/>
      <c r="C515" s="211"/>
      <c r="D515" s="211"/>
      <c r="E515" s="211"/>
      <c r="F515" s="211"/>
      <c r="G515" s="211"/>
      <c r="H515" s="211"/>
      <c r="I515" s="211"/>
      <c r="J515" s="211"/>
      <c r="K515" s="211"/>
    </row>
    <row r="516" spans="1:11">
      <c r="A516" s="35"/>
      <c r="B516" s="22"/>
      <c r="C516" s="211"/>
      <c r="D516" s="211"/>
      <c r="E516" s="211"/>
      <c r="F516" s="211"/>
      <c r="G516" s="211"/>
      <c r="H516" s="211"/>
      <c r="I516" s="211"/>
      <c r="J516" s="211"/>
      <c r="K516" s="211"/>
    </row>
    <row r="517" spans="1:11">
      <c r="A517" s="55">
        <v>1.2</v>
      </c>
      <c r="B517" s="22" t="s">
        <v>200</v>
      </c>
      <c r="C517" s="211"/>
      <c r="D517" s="211"/>
      <c r="E517" s="211"/>
      <c r="F517" s="211"/>
      <c r="G517" s="211"/>
      <c r="H517" s="211"/>
      <c r="I517" s="211"/>
      <c r="J517" s="211"/>
      <c r="K517" s="211"/>
    </row>
    <row r="518" spans="1:11">
      <c r="A518" s="55"/>
      <c r="B518" s="22"/>
      <c r="C518" s="211"/>
      <c r="D518" s="211"/>
      <c r="E518" s="211"/>
      <c r="F518" s="211"/>
      <c r="G518" s="211"/>
      <c r="H518" s="211"/>
      <c r="I518" s="211"/>
      <c r="J518" s="211"/>
      <c r="K518" s="211"/>
    </row>
    <row r="519" spans="1:11">
      <c r="A519" s="55"/>
      <c r="B519" s="22"/>
      <c r="C519" s="211"/>
      <c r="D519" s="211"/>
      <c r="E519" s="211"/>
      <c r="F519" s="211"/>
      <c r="G519" s="211"/>
      <c r="H519" s="211"/>
      <c r="I519" s="211"/>
      <c r="J519" s="211"/>
      <c r="K519" s="211"/>
    </row>
    <row r="520" spans="1:11">
      <c r="A520" s="55"/>
      <c r="B520" s="22"/>
      <c r="C520" s="211"/>
      <c r="D520" s="211"/>
      <c r="E520" s="211"/>
      <c r="F520" s="211"/>
      <c r="G520" s="211"/>
      <c r="H520" s="211"/>
      <c r="I520" s="211"/>
      <c r="J520" s="211"/>
      <c r="K520" s="211"/>
    </row>
    <row r="521" spans="1:11">
      <c r="A521" s="55"/>
      <c r="B521" s="22"/>
      <c r="C521" s="211"/>
      <c r="D521" s="211"/>
      <c r="E521" s="211"/>
      <c r="F521" s="211"/>
      <c r="G521" s="211"/>
      <c r="H521" s="211"/>
      <c r="I521" s="211"/>
      <c r="J521" s="211"/>
      <c r="K521" s="211"/>
    </row>
    <row r="522" spans="1:11">
      <c r="A522" s="29"/>
      <c r="B522" s="22" t="s">
        <v>35</v>
      </c>
      <c r="C522" s="211"/>
      <c r="D522" s="211"/>
      <c r="E522" s="211"/>
      <c r="F522" s="211"/>
      <c r="G522" s="211"/>
      <c r="H522" s="211"/>
      <c r="I522" s="211"/>
      <c r="J522" s="211"/>
      <c r="K522" s="211"/>
    </row>
    <row r="523" spans="1:11">
      <c r="A523" s="29"/>
      <c r="B523" s="22"/>
      <c r="C523" s="211"/>
      <c r="D523" s="211"/>
      <c r="E523" s="211"/>
      <c r="F523" s="211"/>
      <c r="G523" s="211"/>
      <c r="H523" s="211"/>
      <c r="I523" s="211"/>
      <c r="J523" s="211"/>
      <c r="K523" s="211"/>
    </row>
    <row r="524" spans="1:11" ht="16.5" thickBot="1">
      <c r="A524" s="29"/>
      <c r="B524" s="22"/>
      <c r="C524" s="211"/>
      <c r="D524" s="211"/>
      <c r="E524" s="211"/>
      <c r="F524" s="211"/>
      <c r="G524" s="211"/>
      <c r="H524" s="211"/>
      <c r="I524" s="211"/>
      <c r="J524" s="211"/>
      <c r="K524" s="211"/>
    </row>
    <row r="525" spans="1:11" ht="16.5" thickBot="1">
      <c r="A525" s="84">
        <f t="shared" ref="A525" si="23">A510+A517+A522</f>
        <v>1.2</v>
      </c>
      <c r="B525" s="27"/>
      <c r="C525" s="211"/>
      <c r="D525" s="211"/>
      <c r="E525" s="211"/>
      <c r="F525" s="211"/>
      <c r="G525" s="211"/>
      <c r="H525" s="211"/>
      <c r="I525" s="211"/>
      <c r="J525" s="211"/>
      <c r="K525" s="211"/>
    </row>
    <row r="526" spans="1:11">
      <c r="A526" s="62"/>
      <c r="B526" s="94"/>
      <c r="C526" s="211"/>
      <c r="D526" s="211"/>
      <c r="E526" s="211"/>
      <c r="F526" s="211"/>
      <c r="G526" s="211"/>
      <c r="H526" s="211"/>
      <c r="I526" s="211"/>
      <c r="J526" s="211"/>
      <c r="K526" s="211"/>
    </row>
    <row r="527" spans="1:11" ht="47.25">
      <c r="A527" s="55">
        <v>3.6</v>
      </c>
      <c r="B527" s="22" t="s">
        <v>451</v>
      </c>
      <c r="C527" s="211"/>
      <c r="D527" s="211"/>
      <c r="E527" s="211"/>
      <c r="F527" s="211"/>
      <c r="G527" s="211"/>
      <c r="H527" s="211"/>
      <c r="I527" s="211"/>
      <c r="J527" s="211"/>
      <c r="K527" s="211"/>
    </row>
    <row r="528" spans="1:11" ht="16.5" thickBot="1">
      <c r="A528" s="57"/>
      <c r="B528" s="22"/>
      <c r="C528" s="211"/>
      <c r="D528" s="211"/>
      <c r="E528" s="211"/>
      <c r="F528" s="211"/>
      <c r="G528" s="211"/>
      <c r="H528" s="211"/>
      <c r="I528" s="211"/>
      <c r="J528" s="211"/>
      <c r="K528" s="211"/>
    </row>
    <row r="529" spans="1:11" ht="16.5" thickBot="1">
      <c r="A529" s="84">
        <f t="shared" ref="A529" si="24">A527</f>
        <v>3.6</v>
      </c>
      <c r="B529" s="27"/>
      <c r="C529" s="211"/>
      <c r="D529" s="211"/>
      <c r="E529" s="211"/>
      <c r="F529" s="211"/>
      <c r="G529" s="211"/>
      <c r="H529" s="211"/>
      <c r="I529" s="211"/>
      <c r="J529" s="211"/>
      <c r="K529" s="211"/>
    </row>
    <row r="530" spans="1:11">
      <c r="A530" s="62"/>
      <c r="B530" s="96"/>
      <c r="C530" s="211"/>
      <c r="D530" s="211"/>
      <c r="E530" s="211"/>
      <c r="F530" s="211"/>
      <c r="G530" s="211"/>
      <c r="H530" s="211"/>
      <c r="I530" s="211"/>
      <c r="J530" s="211"/>
      <c r="K530" s="211"/>
    </row>
    <row r="531" spans="1:11">
      <c r="A531" s="82">
        <v>5.5</v>
      </c>
      <c r="B531" s="97" t="s">
        <v>343</v>
      </c>
      <c r="C531" s="211"/>
      <c r="D531" s="211"/>
      <c r="E531" s="211"/>
      <c r="F531" s="211"/>
      <c r="G531" s="211"/>
      <c r="H531" s="211"/>
      <c r="I531" s="211"/>
      <c r="J531" s="211"/>
      <c r="K531" s="211"/>
    </row>
    <row r="532" spans="1:11">
      <c r="A532" s="67"/>
      <c r="B532" s="97"/>
      <c r="C532" s="211"/>
      <c r="D532" s="211"/>
      <c r="E532" s="211"/>
      <c r="F532" s="211"/>
      <c r="G532" s="211"/>
      <c r="H532" s="211"/>
      <c r="I532" s="211"/>
      <c r="J532" s="211"/>
      <c r="K532" s="211"/>
    </row>
    <row r="533" spans="1:11">
      <c r="A533" s="67"/>
      <c r="B533" s="97"/>
      <c r="C533" s="211"/>
      <c r="D533" s="211"/>
      <c r="E533" s="211"/>
      <c r="F533" s="211"/>
      <c r="G533" s="211"/>
      <c r="H533" s="211"/>
      <c r="I533" s="211"/>
      <c r="J533" s="211"/>
      <c r="K533" s="211"/>
    </row>
    <row r="534" spans="1:11">
      <c r="A534" s="35">
        <v>7.64</v>
      </c>
      <c r="B534" s="22" t="s">
        <v>228</v>
      </c>
      <c r="C534" s="211"/>
      <c r="D534" s="211"/>
      <c r="E534" s="211"/>
      <c r="F534" s="211"/>
      <c r="G534" s="211"/>
      <c r="H534" s="211"/>
      <c r="I534" s="211"/>
      <c r="J534" s="211"/>
      <c r="K534" s="211"/>
    </row>
    <row r="535" spans="1:11">
      <c r="A535" s="35"/>
      <c r="B535" s="22"/>
      <c r="C535" s="211"/>
      <c r="D535" s="211"/>
      <c r="E535" s="211"/>
      <c r="F535" s="211"/>
      <c r="G535" s="211"/>
      <c r="H535" s="211"/>
      <c r="I535" s="211"/>
      <c r="J535" s="211"/>
      <c r="K535" s="211"/>
    </row>
    <row r="536" spans="1:11">
      <c r="A536" s="35"/>
      <c r="B536" s="22"/>
      <c r="C536" s="211"/>
      <c r="D536" s="211"/>
      <c r="E536" s="211"/>
      <c r="F536" s="211"/>
      <c r="G536" s="211"/>
      <c r="H536" s="211"/>
      <c r="I536" s="211"/>
      <c r="J536" s="211"/>
      <c r="K536" s="211"/>
    </row>
    <row r="537" spans="1:11" ht="15.75" customHeight="1">
      <c r="A537" s="35"/>
      <c r="B537" s="22"/>
      <c r="C537" s="211"/>
      <c r="D537" s="211"/>
      <c r="E537" s="211"/>
      <c r="F537" s="211"/>
      <c r="G537" s="211"/>
      <c r="H537" s="211"/>
      <c r="I537" s="211"/>
      <c r="J537" s="211"/>
      <c r="K537" s="211"/>
    </row>
    <row r="538" spans="1:11" ht="16.5" customHeight="1">
      <c r="A538" s="35"/>
      <c r="B538" s="22"/>
      <c r="C538" s="211"/>
      <c r="D538" s="211"/>
      <c r="E538" s="211"/>
      <c r="F538" s="211"/>
      <c r="G538" s="211"/>
      <c r="H538" s="211"/>
      <c r="I538" s="211"/>
      <c r="J538" s="211"/>
      <c r="K538" s="211"/>
    </row>
    <row r="539" spans="1:11">
      <c r="A539" s="35"/>
      <c r="B539" s="22"/>
      <c r="C539" s="211"/>
      <c r="D539" s="211"/>
      <c r="E539" s="211"/>
      <c r="F539" s="211"/>
      <c r="G539" s="211"/>
      <c r="H539" s="211"/>
      <c r="I539" s="211"/>
      <c r="J539" s="211"/>
      <c r="K539" s="211"/>
    </row>
    <row r="540" spans="1:11">
      <c r="A540" s="35"/>
      <c r="B540" s="22"/>
      <c r="C540" s="211"/>
      <c r="D540" s="211"/>
      <c r="E540" s="211"/>
      <c r="F540" s="211"/>
      <c r="G540" s="211"/>
      <c r="H540" s="211"/>
      <c r="I540" s="211"/>
      <c r="J540" s="211"/>
      <c r="K540" s="211"/>
    </row>
    <row r="541" spans="1:11">
      <c r="A541" s="35"/>
      <c r="B541" s="22"/>
      <c r="C541" s="211"/>
      <c r="D541" s="211"/>
      <c r="E541" s="211"/>
      <c r="F541" s="211"/>
      <c r="G541" s="211"/>
      <c r="H541" s="211"/>
      <c r="I541" s="211"/>
      <c r="J541" s="211"/>
      <c r="K541" s="211"/>
    </row>
    <row r="542" spans="1:11">
      <c r="A542" s="35"/>
      <c r="B542" s="22"/>
      <c r="C542" s="211"/>
      <c r="D542" s="211"/>
      <c r="E542" s="211"/>
      <c r="F542" s="211"/>
      <c r="G542" s="211"/>
      <c r="H542" s="211"/>
      <c r="I542" s="211"/>
      <c r="J542" s="211"/>
      <c r="K542" s="211"/>
    </row>
    <row r="543" spans="1:11">
      <c r="A543" s="35"/>
      <c r="B543" s="22"/>
      <c r="C543" s="211"/>
      <c r="D543" s="211"/>
      <c r="E543" s="211"/>
      <c r="F543" s="211"/>
      <c r="G543" s="211"/>
      <c r="H543" s="211"/>
      <c r="I543" s="211"/>
      <c r="J543" s="211"/>
      <c r="K543" s="211"/>
    </row>
    <row r="544" spans="1:11">
      <c r="A544" s="35"/>
      <c r="B544" s="22"/>
      <c r="C544" s="211"/>
      <c r="D544" s="211"/>
      <c r="E544" s="211"/>
      <c r="F544" s="211"/>
      <c r="G544" s="211"/>
      <c r="H544" s="211"/>
      <c r="I544" s="211"/>
      <c r="J544" s="211"/>
      <c r="K544" s="211"/>
    </row>
    <row r="545" spans="1:11">
      <c r="A545" s="35"/>
      <c r="B545" s="22"/>
      <c r="C545" s="211"/>
      <c r="D545" s="211"/>
      <c r="E545" s="211"/>
      <c r="F545" s="211"/>
      <c r="G545" s="211"/>
      <c r="H545" s="211"/>
      <c r="I545" s="211"/>
      <c r="J545" s="211"/>
      <c r="K545" s="211"/>
    </row>
    <row r="546" spans="1:11">
      <c r="A546" s="35"/>
      <c r="B546" s="22"/>
      <c r="C546" s="211"/>
      <c r="D546" s="211"/>
      <c r="E546" s="211"/>
      <c r="F546" s="211"/>
      <c r="G546" s="211"/>
      <c r="H546" s="211"/>
      <c r="I546" s="211"/>
      <c r="J546" s="211"/>
      <c r="K546" s="211"/>
    </row>
    <row r="547" spans="1:11">
      <c r="A547" s="35"/>
      <c r="B547" s="22"/>
      <c r="C547" s="211"/>
      <c r="D547" s="211"/>
      <c r="E547" s="211"/>
      <c r="F547" s="211"/>
      <c r="G547" s="211"/>
      <c r="H547" s="211"/>
      <c r="I547" s="211"/>
      <c r="J547" s="211"/>
      <c r="K547" s="211"/>
    </row>
    <row r="548" spans="1:11">
      <c r="A548" s="35"/>
      <c r="B548" s="22"/>
      <c r="C548" s="211"/>
      <c r="D548" s="211"/>
      <c r="E548" s="211"/>
      <c r="F548" s="211"/>
      <c r="G548" s="211"/>
      <c r="H548" s="211"/>
      <c r="I548" s="211"/>
      <c r="J548" s="211"/>
      <c r="K548" s="211"/>
    </row>
    <row r="549" spans="1:11">
      <c r="A549" s="35"/>
      <c r="B549" s="22"/>
      <c r="C549" s="211"/>
      <c r="D549" s="211"/>
      <c r="E549" s="211"/>
      <c r="F549" s="211"/>
      <c r="G549" s="211"/>
      <c r="H549" s="211"/>
      <c r="I549" s="211"/>
      <c r="J549" s="211"/>
      <c r="K549" s="211"/>
    </row>
    <row r="550" spans="1:11">
      <c r="A550" s="35"/>
      <c r="B550" s="22"/>
      <c r="C550" s="211"/>
      <c r="D550" s="211"/>
      <c r="E550" s="211"/>
      <c r="F550" s="211"/>
      <c r="G550" s="211"/>
      <c r="H550" s="211"/>
      <c r="I550" s="211"/>
      <c r="J550" s="211"/>
      <c r="K550" s="211"/>
    </row>
    <row r="551" spans="1:11">
      <c r="A551" s="35">
        <v>0.84</v>
      </c>
      <c r="B551" s="162" t="s">
        <v>264</v>
      </c>
      <c r="C551" s="211"/>
      <c r="D551" s="211"/>
      <c r="E551" s="211"/>
      <c r="F551" s="211"/>
      <c r="G551" s="211"/>
      <c r="H551" s="211"/>
      <c r="I551" s="211"/>
      <c r="J551" s="211"/>
      <c r="K551" s="211"/>
    </row>
    <row r="552" spans="1:11">
      <c r="A552" s="35"/>
      <c r="B552" s="22"/>
      <c r="C552" s="211"/>
      <c r="D552" s="211"/>
      <c r="E552" s="211"/>
      <c r="F552" s="211"/>
      <c r="G552" s="211"/>
      <c r="H552" s="211"/>
      <c r="I552" s="211"/>
      <c r="J552" s="211"/>
      <c r="K552" s="211"/>
    </row>
    <row r="553" spans="1:11">
      <c r="A553" s="35"/>
      <c r="B553" s="22"/>
      <c r="C553" s="211"/>
      <c r="D553" s="211"/>
      <c r="E553" s="211"/>
      <c r="F553" s="211"/>
      <c r="G553" s="211"/>
      <c r="H553" s="211"/>
      <c r="I553" s="211"/>
      <c r="J553" s="211"/>
      <c r="K553" s="211"/>
    </row>
    <row r="554" spans="1:11">
      <c r="A554" s="35"/>
      <c r="B554" s="22"/>
      <c r="C554" s="211"/>
      <c r="D554" s="211"/>
      <c r="E554" s="211"/>
      <c r="F554" s="211"/>
      <c r="G554" s="211"/>
      <c r="H554" s="211"/>
      <c r="I554" s="211"/>
      <c r="J554" s="211"/>
      <c r="K554" s="211"/>
    </row>
    <row r="555" spans="1:11">
      <c r="A555" s="35"/>
      <c r="B555" s="22"/>
      <c r="C555" s="211"/>
      <c r="D555" s="211"/>
      <c r="E555" s="211"/>
      <c r="F555" s="211"/>
      <c r="G555" s="211"/>
      <c r="H555" s="211"/>
      <c r="I555" s="211"/>
      <c r="J555" s="211"/>
      <c r="K555" s="211"/>
    </row>
    <row r="556" spans="1:11">
      <c r="A556" s="35"/>
      <c r="B556" s="22"/>
      <c r="C556" s="211"/>
      <c r="D556" s="211"/>
      <c r="E556" s="211"/>
      <c r="F556" s="211"/>
      <c r="G556" s="211"/>
      <c r="H556" s="211"/>
      <c r="I556" s="211"/>
      <c r="J556" s="211"/>
      <c r="K556" s="211"/>
    </row>
    <row r="557" spans="1:11">
      <c r="A557" s="35"/>
      <c r="B557" s="22"/>
      <c r="C557" s="211"/>
      <c r="D557" s="211"/>
      <c r="E557" s="211"/>
      <c r="F557" s="211"/>
      <c r="G557" s="211"/>
      <c r="H557" s="211"/>
      <c r="I557" s="211"/>
      <c r="J557" s="211"/>
      <c r="K557" s="211"/>
    </row>
    <row r="558" spans="1:11">
      <c r="A558" s="35"/>
      <c r="B558" s="22"/>
      <c r="C558" s="211"/>
      <c r="D558" s="211"/>
      <c r="E558" s="211"/>
      <c r="F558" s="211"/>
      <c r="G558" s="211"/>
      <c r="H558" s="211"/>
      <c r="I558" s="211"/>
      <c r="J558" s="211"/>
      <c r="K558" s="211"/>
    </row>
    <row r="559" spans="1:11">
      <c r="A559" s="35"/>
      <c r="B559" s="22"/>
      <c r="C559" s="211"/>
      <c r="D559" s="211"/>
      <c r="E559" s="211"/>
      <c r="F559" s="211"/>
      <c r="G559" s="211"/>
      <c r="H559" s="211"/>
      <c r="I559" s="211"/>
      <c r="J559" s="211"/>
      <c r="K559" s="211"/>
    </row>
    <row r="560" spans="1:11">
      <c r="A560" s="35"/>
      <c r="B560" s="22"/>
      <c r="C560" s="211"/>
      <c r="D560" s="211"/>
      <c r="E560" s="211"/>
      <c r="F560" s="211"/>
      <c r="G560" s="211"/>
      <c r="H560" s="211"/>
      <c r="I560" s="211"/>
      <c r="J560" s="211"/>
      <c r="K560" s="211"/>
    </row>
    <row r="561" spans="1:11">
      <c r="A561" s="35"/>
      <c r="B561" s="22"/>
      <c r="C561" s="211"/>
      <c r="D561" s="211"/>
      <c r="E561" s="211"/>
      <c r="F561" s="211"/>
      <c r="G561" s="211"/>
      <c r="H561" s="211"/>
      <c r="I561" s="211"/>
      <c r="J561" s="211"/>
      <c r="K561" s="211"/>
    </row>
    <row r="562" spans="1:11">
      <c r="A562" s="35"/>
      <c r="B562" s="22"/>
      <c r="C562" s="211"/>
      <c r="D562" s="211"/>
      <c r="E562" s="211"/>
      <c r="F562" s="211"/>
      <c r="G562" s="211"/>
      <c r="H562" s="211"/>
      <c r="I562" s="211"/>
      <c r="J562" s="211"/>
      <c r="K562" s="211"/>
    </row>
    <row r="563" spans="1:11">
      <c r="A563" s="35"/>
      <c r="B563" s="22"/>
      <c r="C563" s="211"/>
      <c r="D563" s="211"/>
      <c r="E563" s="211"/>
      <c r="F563" s="211"/>
      <c r="G563" s="211"/>
      <c r="H563" s="211"/>
      <c r="I563" s="211"/>
      <c r="J563" s="211"/>
      <c r="K563" s="211"/>
    </row>
    <row r="564" spans="1:11" ht="16.5" customHeight="1">
      <c r="A564" s="35"/>
      <c r="B564" s="22"/>
      <c r="C564" s="211"/>
      <c r="D564" s="211"/>
      <c r="E564" s="211"/>
      <c r="F564" s="211"/>
      <c r="G564" s="211"/>
      <c r="H564" s="211"/>
      <c r="I564" s="211"/>
      <c r="J564" s="211"/>
      <c r="K564" s="211"/>
    </row>
    <row r="565" spans="1:11">
      <c r="A565" s="35"/>
      <c r="B565" s="22"/>
      <c r="C565" s="211"/>
      <c r="D565" s="211"/>
      <c r="E565" s="211"/>
      <c r="F565" s="211"/>
      <c r="G565" s="211"/>
      <c r="H565" s="211"/>
      <c r="I565" s="211"/>
      <c r="J565" s="211"/>
      <c r="K565" s="211"/>
    </row>
    <row r="566" spans="1:11">
      <c r="A566" s="35"/>
      <c r="B566" s="22"/>
      <c r="C566" s="211"/>
      <c r="D566" s="211"/>
      <c r="E566" s="211"/>
      <c r="F566" s="211"/>
      <c r="G566" s="211"/>
      <c r="H566" s="211"/>
      <c r="I566" s="211"/>
      <c r="J566" s="211"/>
      <c r="K566" s="211"/>
    </row>
    <row r="567" spans="1:11">
      <c r="A567" s="35"/>
      <c r="B567" s="22"/>
      <c r="C567" s="211"/>
      <c r="D567" s="211"/>
      <c r="E567" s="211"/>
      <c r="F567" s="211"/>
      <c r="G567" s="211"/>
      <c r="H567" s="211"/>
      <c r="I567" s="211"/>
      <c r="J567" s="211"/>
      <c r="K567" s="211"/>
    </row>
    <row r="568" spans="1:11" ht="18" customHeight="1">
      <c r="A568" s="35"/>
      <c r="B568" s="22"/>
      <c r="C568" s="211"/>
      <c r="D568" s="211"/>
      <c r="E568" s="211"/>
      <c r="F568" s="211"/>
      <c r="G568" s="211"/>
      <c r="H568" s="211"/>
      <c r="I568" s="211"/>
      <c r="J568" s="211"/>
      <c r="K568" s="211"/>
    </row>
    <row r="569" spans="1:11">
      <c r="A569" s="35"/>
      <c r="B569" s="22"/>
      <c r="C569" s="211"/>
      <c r="D569" s="211"/>
      <c r="E569" s="211"/>
      <c r="F569" s="211"/>
      <c r="G569" s="211"/>
      <c r="H569" s="211"/>
      <c r="I569" s="211"/>
      <c r="J569" s="211"/>
      <c r="K569" s="211"/>
    </row>
    <row r="570" spans="1:11">
      <c r="A570" s="35"/>
      <c r="B570" s="22" t="s">
        <v>202</v>
      </c>
      <c r="C570" s="211"/>
      <c r="D570" s="211"/>
      <c r="E570" s="211"/>
      <c r="F570" s="211"/>
      <c r="G570" s="211"/>
      <c r="H570" s="211"/>
      <c r="I570" s="211"/>
      <c r="J570" s="211"/>
      <c r="K570" s="211"/>
    </row>
    <row r="571" spans="1:11">
      <c r="A571" s="35"/>
      <c r="B571" s="22"/>
      <c r="C571" s="211"/>
      <c r="D571" s="211"/>
      <c r="E571" s="211"/>
      <c r="F571" s="211"/>
      <c r="G571" s="211"/>
      <c r="H571" s="211"/>
      <c r="I571" s="211"/>
      <c r="J571" s="211"/>
      <c r="K571" s="211"/>
    </row>
    <row r="572" spans="1:11">
      <c r="A572" s="35"/>
      <c r="B572" s="22"/>
      <c r="C572" s="211"/>
      <c r="D572" s="211"/>
      <c r="E572" s="211"/>
      <c r="F572" s="211"/>
      <c r="G572" s="211"/>
      <c r="H572" s="211"/>
      <c r="I572" s="211"/>
      <c r="J572" s="211"/>
      <c r="K572" s="211"/>
    </row>
    <row r="573" spans="1:11">
      <c r="A573" s="35"/>
      <c r="B573" s="22"/>
      <c r="C573" s="211"/>
      <c r="D573" s="211"/>
      <c r="E573" s="211"/>
      <c r="F573" s="211"/>
      <c r="G573" s="211"/>
      <c r="H573" s="211"/>
      <c r="I573" s="211"/>
      <c r="J573" s="211"/>
      <c r="K573" s="211"/>
    </row>
    <row r="574" spans="1:11">
      <c r="A574" s="35"/>
      <c r="B574" s="22"/>
      <c r="C574" s="211"/>
      <c r="D574" s="211"/>
      <c r="E574" s="211"/>
      <c r="F574" s="211"/>
      <c r="G574" s="211"/>
      <c r="H574" s="211"/>
      <c r="I574" s="211"/>
      <c r="J574" s="211"/>
      <c r="K574" s="211"/>
    </row>
    <row r="575" spans="1:11" ht="21.75" customHeight="1">
      <c r="A575" s="35">
        <v>0.65</v>
      </c>
      <c r="B575" s="22" t="s">
        <v>335</v>
      </c>
      <c r="C575" s="211"/>
      <c r="D575" s="211"/>
      <c r="E575" s="211"/>
      <c r="F575" s="211"/>
      <c r="G575" s="211"/>
      <c r="H575" s="211"/>
      <c r="I575" s="211"/>
      <c r="J575" s="211"/>
      <c r="K575" s="211"/>
    </row>
    <row r="576" spans="1:11">
      <c r="A576" s="35"/>
      <c r="B576" s="22"/>
      <c r="C576" s="211"/>
      <c r="D576" s="211"/>
      <c r="E576" s="211"/>
      <c r="F576" s="211"/>
      <c r="G576" s="211"/>
      <c r="H576" s="211"/>
      <c r="I576" s="211"/>
      <c r="J576" s="211"/>
      <c r="K576" s="211"/>
    </row>
    <row r="577" spans="1:11">
      <c r="A577" s="67"/>
      <c r="B577" s="22"/>
      <c r="C577" s="211"/>
      <c r="D577" s="211"/>
      <c r="E577" s="211"/>
      <c r="F577" s="211"/>
      <c r="G577" s="211"/>
      <c r="H577" s="211"/>
      <c r="I577" s="211"/>
      <c r="J577" s="211"/>
      <c r="K577" s="211"/>
    </row>
    <row r="578" spans="1:11">
      <c r="A578" s="67"/>
      <c r="B578" s="22"/>
      <c r="C578" s="211"/>
      <c r="D578" s="211"/>
      <c r="E578" s="211"/>
      <c r="F578" s="211"/>
      <c r="G578" s="211"/>
      <c r="H578" s="211"/>
      <c r="I578" s="211"/>
      <c r="J578" s="211"/>
      <c r="K578" s="211"/>
    </row>
    <row r="579" spans="1:11" ht="32.25" thickBot="1">
      <c r="A579" s="43"/>
      <c r="B579" s="50" t="s">
        <v>204</v>
      </c>
      <c r="C579" s="211"/>
      <c r="D579" s="211"/>
      <c r="E579" s="211"/>
      <c r="F579" s="211"/>
      <c r="G579" s="211"/>
      <c r="H579" s="211"/>
      <c r="I579" s="211"/>
      <c r="J579" s="211"/>
      <c r="K579" s="211"/>
    </row>
    <row r="580" spans="1:11" ht="16.5" thickBot="1">
      <c r="A580" s="84">
        <f t="shared" ref="A580" si="25">A531+A534+A551+A570+A575+A579</f>
        <v>14.63</v>
      </c>
      <c r="B580" s="27"/>
      <c r="C580" s="211"/>
      <c r="D580" s="211"/>
      <c r="E580" s="211"/>
      <c r="F580" s="211"/>
      <c r="G580" s="211"/>
      <c r="H580" s="211"/>
      <c r="I580" s="211"/>
      <c r="J580" s="211"/>
      <c r="K580" s="211"/>
    </row>
    <row r="581" spans="1:11">
      <c r="A581" s="35"/>
      <c r="B581" s="22"/>
      <c r="C581" s="211"/>
      <c r="D581" s="211"/>
      <c r="E581" s="211"/>
      <c r="F581" s="211"/>
      <c r="G581" s="211"/>
      <c r="H581" s="211"/>
      <c r="I581" s="211"/>
      <c r="J581" s="211"/>
      <c r="K581" s="211"/>
    </row>
    <row r="582" spans="1:11">
      <c r="A582" s="55">
        <v>1.44</v>
      </c>
      <c r="B582" s="81" t="s">
        <v>143</v>
      </c>
      <c r="C582" s="211"/>
      <c r="D582" s="211"/>
      <c r="E582" s="211"/>
      <c r="F582" s="211"/>
      <c r="G582" s="211"/>
      <c r="H582" s="211"/>
      <c r="I582" s="211"/>
      <c r="J582" s="211"/>
      <c r="K582" s="211"/>
    </row>
    <row r="583" spans="1:11">
      <c r="A583" s="55"/>
      <c r="B583" s="22"/>
      <c r="C583" s="211"/>
      <c r="D583" s="211"/>
      <c r="E583" s="211"/>
      <c r="F583" s="211"/>
      <c r="G583" s="211"/>
      <c r="H583" s="211"/>
      <c r="I583" s="211"/>
      <c r="J583" s="211"/>
      <c r="K583" s="211"/>
    </row>
    <row r="584" spans="1:11">
      <c r="A584" s="35">
        <v>0.15</v>
      </c>
      <c r="B584" s="22" t="s">
        <v>274</v>
      </c>
      <c r="C584" s="211"/>
      <c r="D584" s="211"/>
      <c r="E584" s="211"/>
      <c r="F584" s="211"/>
      <c r="G584" s="211"/>
      <c r="H584" s="211"/>
      <c r="I584" s="211"/>
      <c r="J584" s="211"/>
      <c r="K584" s="211"/>
    </row>
    <row r="585" spans="1:11">
      <c r="A585" s="35"/>
      <c r="B585" s="22"/>
      <c r="C585" s="211"/>
      <c r="D585" s="211"/>
      <c r="E585" s="211"/>
      <c r="F585" s="211"/>
      <c r="G585" s="211"/>
      <c r="H585" s="211"/>
      <c r="I585" s="211"/>
      <c r="J585" s="211"/>
      <c r="K585" s="211"/>
    </row>
    <row r="586" spans="1:11">
      <c r="A586" s="35"/>
      <c r="B586" s="22"/>
      <c r="C586" s="211"/>
      <c r="D586" s="211"/>
      <c r="E586" s="211"/>
      <c r="F586" s="211"/>
      <c r="G586" s="211"/>
      <c r="H586" s="211"/>
      <c r="I586" s="211"/>
      <c r="J586" s="211"/>
      <c r="K586" s="211"/>
    </row>
    <row r="587" spans="1:11" ht="16.5" customHeight="1">
      <c r="A587" s="35"/>
      <c r="B587" s="22"/>
      <c r="C587" s="211"/>
      <c r="D587" s="211"/>
      <c r="E587" s="211"/>
      <c r="F587" s="211"/>
      <c r="G587" s="211"/>
      <c r="H587" s="211"/>
      <c r="I587" s="211"/>
      <c r="J587" s="211"/>
      <c r="K587" s="211"/>
    </row>
    <row r="588" spans="1:11" ht="29.25" customHeight="1">
      <c r="A588" s="35"/>
      <c r="B588" s="22"/>
      <c r="C588" s="211"/>
      <c r="D588" s="211"/>
      <c r="E588" s="211"/>
      <c r="F588" s="211"/>
      <c r="G588" s="211"/>
      <c r="H588" s="211"/>
      <c r="I588" s="211"/>
      <c r="J588" s="211"/>
      <c r="K588" s="211"/>
    </row>
    <row r="589" spans="1:11" s="98" customFormat="1" ht="27.75" customHeight="1">
      <c r="A589" s="35"/>
      <c r="B589" s="22"/>
    </row>
    <row r="590" spans="1:11" s="98" customFormat="1">
      <c r="A590" s="35"/>
      <c r="B590" s="22"/>
    </row>
    <row r="591" spans="1:11" s="98" customFormat="1">
      <c r="A591" s="35"/>
      <c r="B591" s="22"/>
    </row>
    <row r="592" spans="1:11" s="98" customFormat="1">
      <c r="A592" s="35"/>
      <c r="B592" s="22"/>
    </row>
    <row r="593" spans="1:11" s="98" customFormat="1">
      <c r="A593" s="35"/>
      <c r="B593" s="22"/>
    </row>
    <row r="594" spans="1:11" s="98" customFormat="1">
      <c r="A594" s="35"/>
      <c r="B594" s="22"/>
    </row>
    <row r="595" spans="1:11" s="98" customFormat="1">
      <c r="A595" s="35"/>
      <c r="B595" s="22"/>
    </row>
    <row r="596" spans="1:11" s="98" customFormat="1" ht="15" customHeight="1" thickBot="1">
      <c r="A596" s="35"/>
      <c r="B596" s="22"/>
    </row>
    <row r="597" spans="1:11" s="98" customFormat="1" ht="16.5" thickBot="1">
      <c r="A597" s="144">
        <f t="shared" ref="A597" si="26">A582+A584</f>
        <v>1.5899999999999999</v>
      </c>
      <c r="B597" s="178"/>
    </row>
    <row r="598" spans="1:11" s="98" customFormat="1">
      <c r="A598" s="35"/>
      <c r="B598" s="22"/>
    </row>
    <row r="599" spans="1:11">
      <c r="A599" s="34">
        <v>0.56000000000000005</v>
      </c>
      <c r="B599" s="22" t="s">
        <v>238</v>
      </c>
      <c r="C599" s="211"/>
      <c r="D599" s="211"/>
      <c r="E599" s="211"/>
      <c r="F599" s="211"/>
      <c r="G599" s="211"/>
      <c r="H599" s="211"/>
      <c r="I599" s="211"/>
      <c r="J599" s="211"/>
      <c r="K599" s="211"/>
    </row>
    <row r="600" spans="1:11" ht="17.25" customHeight="1">
      <c r="A600" s="34"/>
      <c r="B600" s="22"/>
      <c r="C600" s="211"/>
      <c r="D600" s="211"/>
      <c r="E600" s="211"/>
      <c r="F600" s="211"/>
      <c r="G600" s="211"/>
      <c r="H600" s="211"/>
      <c r="I600" s="211"/>
      <c r="J600" s="211"/>
      <c r="K600" s="211"/>
    </row>
    <row r="601" spans="1:11">
      <c r="A601" s="34"/>
      <c r="B601" s="22"/>
      <c r="C601" s="211"/>
      <c r="D601" s="211"/>
      <c r="E601" s="211"/>
      <c r="F601" s="211"/>
      <c r="G601" s="211"/>
      <c r="H601" s="211"/>
      <c r="I601" s="211"/>
      <c r="J601" s="211"/>
      <c r="K601" s="211"/>
    </row>
    <row r="602" spans="1:11" s="196" customFormat="1" ht="16.5" customHeight="1">
      <c r="A602" s="34"/>
      <c r="B602" s="22"/>
    </row>
    <row r="603" spans="1:11">
      <c r="A603" s="31"/>
      <c r="B603" s="22"/>
      <c r="C603" s="211"/>
      <c r="D603" s="211"/>
      <c r="E603" s="211"/>
      <c r="F603" s="211"/>
      <c r="G603" s="211"/>
      <c r="H603" s="211"/>
      <c r="I603" s="211"/>
      <c r="J603" s="211"/>
      <c r="K603" s="211"/>
    </row>
    <row r="604" spans="1:11">
      <c r="A604" s="31"/>
      <c r="B604" s="22"/>
      <c r="C604" s="211"/>
      <c r="D604" s="211"/>
      <c r="E604" s="211"/>
      <c r="F604" s="211"/>
      <c r="G604" s="211"/>
      <c r="H604" s="211"/>
      <c r="I604" s="211"/>
      <c r="J604" s="211"/>
      <c r="K604" s="211"/>
    </row>
    <row r="605" spans="1:11">
      <c r="A605" s="31"/>
      <c r="B605" s="22"/>
      <c r="C605" s="211"/>
      <c r="D605" s="211"/>
      <c r="E605" s="211"/>
      <c r="F605" s="211"/>
      <c r="G605" s="211"/>
      <c r="H605" s="211"/>
      <c r="I605" s="211"/>
      <c r="J605" s="211"/>
      <c r="K605" s="211"/>
    </row>
    <row r="606" spans="1:11">
      <c r="A606" s="31"/>
      <c r="B606" s="22"/>
      <c r="C606" s="211"/>
      <c r="D606" s="211"/>
      <c r="E606" s="211"/>
      <c r="F606" s="211"/>
      <c r="G606" s="211"/>
      <c r="H606" s="211"/>
      <c r="I606" s="211"/>
      <c r="J606" s="211"/>
      <c r="K606" s="211"/>
    </row>
    <row r="607" spans="1:11">
      <c r="A607" s="31"/>
      <c r="B607" s="22"/>
      <c r="C607" s="211"/>
      <c r="D607" s="211"/>
      <c r="E607" s="211"/>
      <c r="F607" s="211"/>
      <c r="G607" s="211"/>
      <c r="H607" s="211"/>
      <c r="I607" s="211"/>
      <c r="J607" s="211"/>
      <c r="K607" s="211"/>
    </row>
    <row r="608" spans="1:11">
      <c r="A608" s="31"/>
      <c r="B608" s="22"/>
      <c r="C608" s="211"/>
      <c r="D608" s="211"/>
      <c r="E608" s="211"/>
      <c r="F608" s="211"/>
      <c r="G608" s="211"/>
      <c r="H608" s="211"/>
      <c r="I608" s="211"/>
      <c r="J608" s="211"/>
      <c r="K608" s="211"/>
    </row>
    <row r="609" spans="1:11" ht="18.75" customHeight="1">
      <c r="A609" s="31"/>
      <c r="B609" s="22"/>
      <c r="C609" s="211"/>
      <c r="D609" s="211"/>
      <c r="E609" s="211"/>
      <c r="F609" s="211"/>
      <c r="G609" s="211"/>
      <c r="H609" s="211"/>
      <c r="I609" s="211"/>
      <c r="J609" s="211"/>
      <c r="K609" s="211"/>
    </row>
    <row r="610" spans="1:11" ht="14.25" customHeight="1">
      <c r="A610" s="31"/>
      <c r="B610" s="22"/>
      <c r="C610" s="211"/>
      <c r="D610" s="211"/>
      <c r="E610" s="211"/>
      <c r="F610" s="211"/>
      <c r="G610" s="211"/>
      <c r="H610" s="211"/>
      <c r="I610" s="211"/>
      <c r="J610" s="211"/>
      <c r="K610" s="211"/>
    </row>
    <row r="611" spans="1:11">
      <c r="A611" s="31"/>
      <c r="B611" s="22"/>
      <c r="C611" s="211"/>
      <c r="D611" s="211"/>
      <c r="E611" s="211"/>
      <c r="F611" s="211"/>
      <c r="G611" s="211"/>
      <c r="H611" s="211"/>
      <c r="I611" s="211"/>
      <c r="J611" s="211"/>
      <c r="K611" s="211"/>
    </row>
    <row r="612" spans="1:11">
      <c r="A612" s="43">
        <v>90</v>
      </c>
      <c r="B612" s="22" t="s">
        <v>355</v>
      </c>
      <c r="C612" s="211"/>
      <c r="D612" s="211"/>
      <c r="E612" s="211"/>
      <c r="F612" s="211"/>
      <c r="G612" s="211"/>
      <c r="H612" s="211"/>
      <c r="I612" s="211"/>
      <c r="J612" s="211"/>
      <c r="K612" s="211"/>
    </row>
    <row r="613" spans="1:11">
      <c r="A613" s="43"/>
      <c r="B613" s="22"/>
      <c r="C613" s="211"/>
      <c r="D613" s="211"/>
      <c r="E613" s="211"/>
      <c r="F613" s="211"/>
      <c r="G613" s="211"/>
      <c r="H613" s="211"/>
      <c r="I613" s="211"/>
      <c r="J613" s="211"/>
      <c r="K613" s="211"/>
    </row>
    <row r="614" spans="1:11">
      <c r="A614" s="43"/>
      <c r="B614" s="22"/>
      <c r="C614" s="211"/>
      <c r="D614" s="211"/>
      <c r="E614" s="211"/>
      <c r="F614" s="211"/>
      <c r="G614" s="211"/>
      <c r="H614" s="211"/>
      <c r="I614" s="211"/>
      <c r="J614" s="211"/>
      <c r="K614" s="211"/>
    </row>
    <row r="615" spans="1:11" ht="16.5" thickBot="1">
      <c r="A615" s="43"/>
      <c r="B615" s="22"/>
      <c r="C615" s="211"/>
      <c r="D615" s="211"/>
      <c r="E615" s="211"/>
      <c r="F615" s="211"/>
      <c r="G615" s="211"/>
      <c r="H615" s="211"/>
      <c r="I615" s="211"/>
      <c r="J615" s="211"/>
      <c r="K615" s="211"/>
    </row>
    <row r="616" spans="1:11" ht="16.5" thickBot="1">
      <c r="A616" s="84">
        <f t="shared" ref="A616" si="27">SUM(A598:A615)</f>
        <v>90.56</v>
      </c>
      <c r="B616" s="27"/>
      <c r="C616" s="211"/>
      <c r="D616" s="211"/>
      <c r="E616" s="211"/>
      <c r="F616" s="211"/>
      <c r="G616" s="211"/>
      <c r="H616" s="211"/>
      <c r="I616" s="211"/>
      <c r="J616" s="211"/>
      <c r="K616" s="211"/>
    </row>
    <row r="617" spans="1:11" ht="20.25" customHeight="1" thickBot="1">
      <c r="A617" s="85">
        <f t="shared" ref="A617" si="28">A525+A529+A580+A616+A597</f>
        <v>111.58000000000001</v>
      </c>
      <c r="B617" s="27"/>
      <c r="C617" s="211"/>
      <c r="D617" s="211"/>
      <c r="E617" s="211"/>
      <c r="F617" s="211"/>
      <c r="G617" s="211"/>
      <c r="H617" s="211"/>
      <c r="I617" s="211"/>
      <c r="J617" s="211"/>
      <c r="K617" s="211"/>
    </row>
    <row r="618" spans="1:11">
      <c r="A618" s="88"/>
      <c r="B618" s="32"/>
      <c r="C618" s="211"/>
      <c r="D618" s="211"/>
      <c r="E618" s="211"/>
      <c r="F618" s="211"/>
      <c r="G618" s="211"/>
      <c r="H618" s="211"/>
      <c r="I618" s="211"/>
      <c r="J618" s="211"/>
      <c r="K618" s="211"/>
    </row>
    <row r="619" spans="1:11">
      <c r="A619" s="40"/>
      <c r="B619" s="32"/>
      <c r="C619" s="211"/>
      <c r="D619" s="211"/>
      <c r="E619" s="211"/>
      <c r="F619" s="211"/>
      <c r="G619" s="211"/>
      <c r="H619" s="211"/>
      <c r="I619" s="211"/>
      <c r="J619" s="211"/>
      <c r="K619" s="211"/>
    </row>
    <row r="620" spans="1:11" ht="16.5" thickBot="1">
      <c r="A620" s="63"/>
      <c r="B620" s="23"/>
      <c r="C620" s="211"/>
      <c r="D620" s="211"/>
      <c r="E620" s="211"/>
      <c r="F620" s="211"/>
      <c r="G620" s="211"/>
      <c r="H620" s="211"/>
      <c r="I620" s="211"/>
      <c r="J620" s="211"/>
      <c r="K620" s="211"/>
    </row>
    <row r="621" spans="1:11">
      <c r="A621" s="434" t="s">
        <v>8</v>
      </c>
      <c r="B621" s="64" t="s">
        <v>62</v>
      </c>
      <c r="C621" s="211"/>
      <c r="D621" s="211"/>
      <c r="E621" s="211"/>
      <c r="F621" s="211"/>
      <c r="G621" s="211"/>
      <c r="H621" s="211"/>
      <c r="I621" s="211"/>
      <c r="J621" s="211"/>
      <c r="K621" s="211"/>
    </row>
    <row r="622" spans="1:11" ht="16.5" thickBot="1">
      <c r="A622" s="17"/>
      <c r="B622" s="66" t="s">
        <v>63</v>
      </c>
      <c r="C622" s="211"/>
      <c r="D622" s="211"/>
      <c r="E622" s="211"/>
      <c r="F622" s="211"/>
      <c r="G622" s="211"/>
      <c r="H622" s="211"/>
      <c r="I622" s="211"/>
      <c r="J622" s="211"/>
      <c r="K622" s="211"/>
    </row>
    <row r="623" spans="1:11" ht="16.5" thickBot="1">
      <c r="A623" s="26" t="s">
        <v>20</v>
      </c>
      <c r="B623" s="50"/>
      <c r="C623" s="211"/>
      <c r="D623" s="211"/>
      <c r="E623" s="211"/>
      <c r="F623" s="211"/>
      <c r="G623" s="211"/>
      <c r="H623" s="211"/>
      <c r="I623" s="211"/>
      <c r="J623" s="211"/>
      <c r="K623" s="211"/>
    </row>
    <row r="624" spans="1:11">
      <c r="A624" s="30"/>
      <c r="B624" s="22"/>
      <c r="C624" s="211"/>
      <c r="D624" s="211"/>
      <c r="E624" s="211"/>
      <c r="F624" s="211"/>
      <c r="G624" s="211"/>
      <c r="H624" s="211"/>
      <c r="I624" s="211"/>
      <c r="J624" s="211"/>
      <c r="K624" s="211"/>
    </row>
    <row r="625" spans="1:11">
      <c r="A625" s="35">
        <v>0.86</v>
      </c>
      <c r="B625" s="22" t="s">
        <v>94</v>
      </c>
      <c r="C625" s="211"/>
      <c r="D625" s="211"/>
      <c r="E625" s="211"/>
      <c r="F625" s="211"/>
      <c r="G625" s="211"/>
      <c r="H625" s="211"/>
      <c r="I625" s="211"/>
      <c r="J625" s="211"/>
      <c r="K625" s="211"/>
    </row>
    <row r="626" spans="1:11">
      <c r="A626" s="35"/>
      <c r="B626" s="22"/>
      <c r="C626" s="211"/>
      <c r="D626" s="211"/>
      <c r="E626" s="211"/>
      <c r="F626" s="211"/>
      <c r="G626" s="211"/>
      <c r="H626" s="211"/>
      <c r="I626" s="211"/>
      <c r="J626" s="211"/>
      <c r="K626" s="211"/>
    </row>
    <row r="627" spans="1:11">
      <c r="A627" s="35"/>
      <c r="B627" s="22"/>
      <c r="C627" s="211"/>
      <c r="D627" s="211"/>
      <c r="E627" s="211"/>
      <c r="F627" s="211"/>
      <c r="G627" s="211"/>
      <c r="H627" s="211"/>
      <c r="I627" s="211"/>
      <c r="J627" s="211"/>
      <c r="K627" s="211"/>
    </row>
    <row r="628" spans="1:11">
      <c r="A628" s="35"/>
      <c r="B628" s="22"/>
      <c r="C628" s="211"/>
      <c r="D628" s="211"/>
      <c r="E628" s="211"/>
      <c r="F628" s="211"/>
      <c r="G628" s="211"/>
      <c r="H628" s="211"/>
      <c r="I628" s="211"/>
      <c r="J628" s="211"/>
      <c r="K628" s="211"/>
    </row>
    <row r="629" spans="1:11">
      <c r="A629" s="35"/>
      <c r="B629" s="22"/>
      <c r="C629" s="211"/>
      <c r="D629" s="211"/>
      <c r="E629" s="211"/>
      <c r="F629" s="211"/>
      <c r="G629" s="211"/>
      <c r="H629" s="211"/>
      <c r="I629" s="211"/>
      <c r="J629" s="211"/>
      <c r="K629" s="211"/>
    </row>
    <row r="630" spans="1:11">
      <c r="A630" s="35"/>
      <c r="B630" s="22"/>
      <c r="C630" s="211"/>
      <c r="D630" s="211"/>
      <c r="E630" s="211"/>
      <c r="F630" s="211"/>
      <c r="G630" s="211"/>
      <c r="H630" s="211"/>
      <c r="I630" s="211"/>
      <c r="J630" s="211"/>
      <c r="K630" s="211"/>
    </row>
    <row r="631" spans="1:11">
      <c r="A631" s="34"/>
      <c r="B631" s="22"/>
      <c r="C631" s="211"/>
      <c r="D631" s="211"/>
      <c r="E631" s="211"/>
      <c r="F631" s="211"/>
      <c r="G631" s="211"/>
      <c r="H631" s="211"/>
      <c r="I631" s="211"/>
      <c r="J631" s="211"/>
      <c r="K631" s="211"/>
    </row>
    <row r="632" spans="1:11">
      <c r="A632" s="34">
        <v>1.17</v>
      </c>
      <c r="B632" s="22" t="s">
        <v>31</v>
      </c>
      <c r="C632" s="211"/>
      <c r="D632" s="211"/>
      <c r="E632" s="211"/>
      <c r="F632" s="211"/>
      <c r="G632" s="211"/>
      <c r="H632" s="211"/>
      <c r="I632" s="211"/>
      <c r="J632" s="211"/>
      <c r="K632" s="211"/>
    </row>
    <row r="633" spans="1:11">
      <c r="A633" s="34"/>
      <c r="B633" s="22"/>
      <c r="C633" s="211"/>
      <c r="D633" s="211"/>
      <c r="E633" s="211"/>
      <c r="F633" s="211"/>
      <c r="G633" s="211"/>
      <c r="H633" s="211"/>
      <c r="I633" s="211"/>
      <c r="J633" s="211"/>
      <c r="K633" s="211"/>
    </row>
    <row r="634" spans="1:11">
      <c r="A634" s="34"/>
      <c r="B634" s="22"/>
      <c r="C634" s="211"/>
      <c r="D634" s="211"/>
      <c r="E634" s="211"/>
      <c r="F634" s="211"/>
      <c r="G634" s="211"/>
      <c r="H634" s="211"/>
      <c r="I634" s="211"/>
      <c r="J634" s="211"/>
      <c r="K634" s="211"/>
    </row>
    <row r="635" spans="1:11">
      <c r="A635" s="34"/>
      <c r="B635" s="22"/>
      <c r="C635" s="211"/>
      <c r="D635" s="211"/>
      <c r="E635" s="211"/>
      <c r="F635" s="211"/>
      <c r="G635" s="211"/>
      <c r="H635" s="211"/>
      <c r="I635" s="211"/>
      <c r="J635" s="211"/>
      <c r="K635" s="211"/>
    </row>
    <row r="636" spans="1:11">
      <c r="A636" s="34"/>
      <c r="B636" s="22"/>
      <c r="C636" s="211"/>
      <c r="D636" s="211"/>
      <c r="E636" s="211"/>
      <c r="F636" s="211"/>
      <c r="G636" s="211"/>
      <c r="H636" s="211"/>
      <c r="I636" s="211"/>
      <c r="J636" s="211"/>
      <c r="K636" s="211"/>
    </row>
    <row r="637" spans="1:11">
      <c r="A637" s="34"/>
      <c r="B637" s="22" t="s">
        <v>35</v>
      </c>
      <c r="C637" s="211"/>
      <c r="D637" s="211"/>
      <c r="E637" s="211"/>
      <c r="F637" s="211"/>
      <c r="G637" s="211"/>
      <c r="H637" s="211"/>
      <c r="I637" s="211"/>
      <c r="J637" s="211"/>
      <c r="K637" s="211"/>
    </row>
    <row r="638" spans="1:11">
      <c r="A638" s="34"/>
      <c r="B638" s="22"/>
      <c r="C638" s="211"/>
      <c r="D638" s="211"/>
      <c r="E638" s="211"/>
      <c r="F638" s="211"/>
      <c r="G638" s="211"/>
      <c r="H638" s="211"/>
      <c r="I638" s="211"/>
      <c r="J638" s="211"/>
      <c r="K638" s="211"/>
    </row>
    <row r="639" spans="1:11">
      <c r="A639" s="34"/>
      <c r="B639" s="22"/>
      <c r="C639" s="211"/>
      <c r="D639" s="211"/>
      <c r="E639" s="211"/>
      <c r="F639" s="211"/>
      <c r="G639" s="211"/>
      <c r="H639" s="211"/>
      <c r="I639" s="211"/>
      <c r="J639" s="211"/>
      <c r="K639" s="211"/>
    </row>
    <row r="640" spans="1:11" ht="16.5" thickBot="1">
      <c r="A640" s="34">
        <v>7.0000000000000007E-2</v>
      </c>
      <c r="B640" s="22" t="s">
        <v>359</v>
      </c>
      <c r="C640" s="211"/>
      <c r="D640" s="211"/>
      <c r="E640" s="211"/>
      <c r="F640" s="211"/>
      <c r="G640" s="211"/>
      <c r="H640" s="211"/>
      <c r="I640" s="211"/>
      <c r="J640" s="211"/>
      <c r="K640" s="211"/>
    </row>
    <row r="641" spans="1:11" ht="16.5" thickBot="1">
      <c r="A641" s="84">
        <f t="shared" ref="A641" si="29">A625+A632+A637+A640</f>
        <v>2.0999999999999996</v>
      </c>
      <c r="B641" s="27"/>
      <c r="C641" s="211"/>
      <c r="D641" s="211"/>
      <c r="E641" s="211"/>
      <c r="F641" s="211"/>
      <c r="G641" s="211"/>
      <c r="H641" s="211"/>
      <c r="I641" s="211"/>
      <c r="J641" s="211"/>
      <c r="K641" s="211"/>
    </row>
    <row r="642" spans="1:11">
      <c r="A642" s="12"/>
      <c r="B642" s="22"/>
      <c r="C642" s="211"/>
      <c r="D642" s="211"/>
      <c r="E642" s="211"/>
      <c r="F642" s="211"/>
      <c r="G642" s="211"/>
      <c r="H642" s="211"/>
      <c r="I642" s="211"/>
      <c r="J642" s="211"/>
      <c r="K642" s="211"/>
    </row>
    <row r="643" spans="1:11">
      <c r="A643" s="55">
        <v>10</v>
      </c>
      <c r="B643" s="22" t="s">
        <v>146</v>
      </c>
      <c r="C643" s="211"/>
      <c r="D643" s="211"/>
      <c r="E643" s="211"/>
      <c r="F643" s="211"/>
      <c r="G643" s="211"/>
      <c r="H643" s="211"/>
      <c r="I643" s="211"/>
      <c r="J643" s="211"/>
      <c r="K643" s="211"/>
    </row>
    <row r="644" spans="1:11" ht="16.5" thickBot="1">
      <c r="A644" s="57"/>
      <c r="B644" s="22" t="s">
        <v>147</v>
      </c>
      <c r="C644" s="211"/>
      <c r="D644" s="211"/>
      <c r="E644" s="211"/>
      <c r="F644" s="211"/>
      <c r="G644" s="211"/>
      <c r="H644" s="211"/>
      <c r="I644" s="211"/>
      <c r="J644" s="211"/>
      <c r="K644" s="211"/>
    </row>
    <row r="645" spans="1:11" ht="16.5" thickBot="1">
      <c r="A645" s="84">
        <f t="shared" ref="A645" si="30">A643</f>
        <v>10</v>
      </c>
      <c r="B645" s="27"/>
      <c r="C645" s="211"/>
      <c r="D645" s="211"/>
      <c r="E645" s="211"/>
      <c r="F645" s="211"/>
      <c r="G645" s="211"/>
      <c r="H645" s="211"/>
      <c r="I645" s="211"/>
      <c r="J645" s="211"/>
      <c r="K645" s="211"/>
    </row>
    <row r="646" spans="1:11">
      <c r="A646" s="31"/>
      <c r="B646" s="22"/>
      <c r="C646" s="211"/>
      <c r="D646" s="211"/>
      <c r="E646" s="211"/>
      <c r="F646" s="211"/>
      <c r="G646" s="211"/>
      <c r="H646" s="211"/>
      <c r="I646" s="211"/>
      <c r="J646" s="211"/>
      <c r="K646" s="211"/>
    </row>
    <row r="647" spans="1:11">
      <c r="A647" s="35">
        <v>10.25</v>
      </c>
      <c r="B647" s="22" t="s">
        <v>471</v>
      </c>
      <c r="C647" s="211"/>
      <c r="D647" s="211"/>
      <c r="E647" s="211"/>
      <c r="F647" s="211"/>
      <c r="G647" s="211"/>
      <c r="H647" s="211"/>
      <c r="I647" s="211"/>
      <c r="J647" s="211"/>
      <c r="K647" s="211"/>
    </row>
    <row r="648" spans="1:11">
      <c r="A648" s="35"/>
      <c r="B648" s="22"/>
      <c r="C648" s="211"/>
      <c r="D648" s="211"/>
      <c r="E648" s="211"/>
      <c r="F648" s="211"/>
      <c r="G648" s="211"/>
      <c r="H648" s="211"/>
      <c r="I648" s="211"/>
      <c r="J648" s="211"/>
      <c r="K648" s="211"/>
    </row>
    <row r="649" spans="1:11">
      <c r="A649" s="35"/>
      <c r="B649" s="22"/>
      <c r="C649" s="211"/>
      <c r="D649" s="211"/>
      <c r="E649" s="211"/>
      <c r="F649" s="211"/>
      <c r="G649" s="211"/>
      <c r="H649" s="211"/>
      <c r="I649" s="211"/>
      <c r="J649" s="211"/>
      <c r="K649" s="211"/>
    </row>
    <row r="650" spans="1:11">
      <c r="A650" s="35"/>
      <c r="B650" s="22"/>
      <c r="C650" s="211"/>
      <c r="D650" s="211"/>
      <c r="E650" s="211"/>
      <c r="F650" s="211"/>
      <c r="G650" s="211"/>
      <c r="H650" s="211"/>
      <c r="I650" s="211"/>
      <c r="J650" s="211"/>
      <c r="K650" s="211"/>
    </row>
    <row r="651" spans="1:11">
      <c r="A651" s="35"/>
      <c r="B651" s="22"/>
      <c r="C651" s="211"/>
      <c r="D651" s="211"/>
      <c r="E651" s="211"/>
      <c r="F651" s="211"/>
      <c r="G651" s="211"/>
      <c r="H651" s="211"/>
      <c r="I651" s="211"/>
      <c r="J651" s="211"/>
      <c r="K651" s="211"/>
    </row>
    <row r="652" spans="1:11" ht="23.25" customHeight="1">
      <c r="A652" s="35"/>
      <c r="B652" s="22"/>
      <c r="C652" s="211"/>
      <c r="D652" s="211"/>
      <c r="E652" s="211"/>
      <c r="F652" s="211"/>
      <c r="G652" s="211"/>
      <c r="H652" s="211"/>
      <c r="I652" s="211"/>
      <c r="J652" s="211"/>
      <c r="K652" s="211"/>
    </row>
    <row r="653" spans="1:11" ht="13.5" customHeight="1" thickBot="1">
      <c r="A653" s="35"/>
      <c r="B653" s="22"/>
      <c r="C653" s="211"/>
      <c r="D653" s="211"/>
      <c r="E653" s="211"/>
      <c r="F653" s="211"/>
      <c r="G653" s="211"/>
      <c r="H653" s="211"/>
      <c r="I653" s="211"/>
      <c r="J653" s="211"/>
      <c r="K653" s="211"/>
    </row>
    <row r="654" spans="1:11" ht="14.25" customHeight="1">
      <c r="A654" s="35"/>
      <c r="B654" s="22"/>
      <c r="C654" s="211"/>
      <c r="D654" s="211"/>
      <c r="E654" s="211"/>
      <c r="F654" s="211"/>
      <c r="G654" s="211"/>
      <c r="H654" s="239"/>
      <c r="I654" s="211"/>
      <c r="J654" s="211"/>
      <c r="K654" s="211"/>
    </row>
    <row r="655" spans="1:11" ht="16.5" customHeight="1">
      <c r="A655" s="35"/>
      <c r="B655" s="22"/>
      <c r="C655" s="211"/>
      <c r="D655" s="211"/>
      <c r="E655" s="211"/>
      <c r="F655" s="211"/>
      <c r="G655" s="211"/>
      <c r="H655" s="211"/>
      <c r="I655" s="211"/>
      <c r="J655" s="211"/>
      <c r="K655" s="211"/>
    </row>
    <row r="656" spans="1:11" ht="13.5" customHeight="1">
      <c r="A656" s="79">
        <v>4.2</v>
      </c>
      <c r="B656" s="22" t="s">
        <v>370</v>
      </c>
      <c r="C656" s="211"/>
      <c r="D656" s="211"/>
      <c r="E656" s="211"/>
      <c r="F656" s="211"/>
      <c r="G656" s="211"/>
      <c r="H656" s="211"/>
      <c r="I656" s="211"/>
      <c r="J656" s="211"/>
      <c r="K656" s="211"/>
    </row>
    <row r="657" spans="1:11" ht="13.5" customHeight="1">
      <c r="A657" s="79"/>
      <c r="B657" s="22"/>
      <c r="C657" s="211"/>
      <c r="D657" s="211"/>
      <c r="E657" s="211"/>
      <c r="F657" s="211"/>
      <c r="G657" s="211"/>
      <c r="H657" s="211"/>
      <c r="I657" s="211"/>
      <c r="J657" s="211"/>
      <c r="K657" s="211"/>
    </row>
    <row r="658" spans="1:11" ht="13.5" customHeight="1">
      <c r="A658" s="79"/>
      <c r="B658" s="22"/>
      <c r="C658" s="211"/>
      <c r="D658" s="211"/>
      <c r="E658" s="211"/>
      <c r="F658" s="211"/>
      <c r="G658" s="211"/>
      <c r="H658" s="211"/>
      <c r="I658" s="211"/>
      <c r="J658" s="211"/>
      <c r="K658" s="211"/>
    </row>
    <row r="659" spans="1:11" ht="13.5" customHeight="1">
      <c r="A659" s="31"/>
      <c r="B659" s="22"/>
      <c r="C659" s="211"/>
      <c r="D659" s="211"/>
      <c r="E659" s="211"/>
      <c r="F659" s="211"/>
      <c r="G659" s="211"/>
      <c r="H659" s="211"/>
      <c r="I659" s="211"/>
      <c r="J659" s="211"/>
      <c r="K659" s="211"/>
    </row>
    <row r="660" spans="1:11" ht="13.5" customHeight="1">
      <c r="A660" s="31"/>
      <c r="B660" s="22"/>
      <c r="C660" s="211"/>
      <c r="D660" s="211"/>
      <c r="E660" s="211"/>
      <c r="F660" s="211"/>
      <c r="G660" s="211"/>
      <c r="H660" s="211"/>
      <c r="I660" s="211"/>
      <c r="J660" s="211"/>
      <c r="K660" s="211"/>
    </row>
    <row r="661" spans="1:11">
      <c r="A661" s="31"/>
      <c r="B661" s="22"/>
      <c r="C661" s="211"/>
      <c r="D661" s="211"/>
      <c r="E661" s="211"/>
      <c r="F661" s="211"/>
      <c r="G661" s="211"/>
      <c r="H661" s="211"/>
      <c r="I661" s="211"/>
      <c r="J661" s="211"/>
      <c r="K661" s="211"/>
    </row>
    <row r="662" spans="1:11">
      <c r="A662" s="31"/>
      <c r="B662" s="22"/>
      <c r="C662" s="211"/>
      <c r="D662" s="211"/>
      <c r="E662" s="211"/>
      <c r="F662" s="211"/>
      <c r="G662" s="211"/>
      <c r="H662" s="211"/>
      <c r="I662" s="211"/>
      <c r="J662" s="211"/>
      <c r="K662" s="211"/>
    </row>
    <row r="663" spans="1:11" ht="21" customHeight="1">
      <c r="A663" s="31"/>
      <c r="B663" s="22"/>
      <c r="C663" s="211"/>
      <c r="D663" s="211"/>
      <c r="E663" s="211"/>
      <c r="F663" s="211"/>
      <c r="G663" s="211"/>
      <c r="H663" s="211"/>
      <c r="I663" s="211"/>
      <c r="J663" s="211"/>
      <c r="K663" s="211"/>
    </row>
    <row r="664" spans="1:11">
      <c r="A664" s="31"/>
      <c r="B664" s="22"/>
      <c r="C664" s="211"/>
      <c r="D664" s="211"/>
      <c r="E664" s="211"/>
      <c r="F664" s="211"/>
      <c r="G664" s="211"/>
      <c r="H664" s="211"/>
      <c r="I664" s="211"/>
      <c r="J664" s="211"/>
      <c r="K664" s="211"/>
    </row>
    <row r="665" spans="1:11">
      <c r="A665" s="34"/>
      <c r="B665" s="22"/>
      <c r="C665" s="211"/>
      <c r="D665" s="211"/>
      <c r="E665" s="211"/>
      <c r="F665" s="211"/>
      <c r="G665" s="211"/>
      <c r="H665" s="211"/>
      <c r="I665" s="211"/>
      <c r="J665" s="211"/>
      <c r="K665" s="211"/>
    </row>
    <row r="666" spans="1:11">
      <c r="A666" s="31"/>
      <c r="B666" s="22"/>
      <c r="C666" s="211"/>
      <c r="D666" s="211"/>
      <c r="E666" s="211"/>
      <c r="F666" s="211"/>
      <c r="G666" s="211"/>
      <c r="H666" s="211"/>
      <c r="I666" s="211"/>
      <c r="J666" s="211"/>
      <c r="K666" s="211"/>
    </row>
    <row r="667" spans="1:11">
      <c r="A667" s="31"/>
      <c r="B667" s="22"/>
      <c r="C667" s="211"/>
      <c r="D667" s="211"/>
      <c r="E667" s="211"/>
      <c r="F667" s="211"/>
      <c r="G667" s="211"/>
      <c r="H667" s="211"/>
      <c r="I667" s="211"/>
      <c r="J667" s="211"/>
      <c r="K667" s="211"/>
    </row>
    <row r="668" spans="1:11">
      <c r="A668" s="31"/>
      <c r="B668" s="22"/>
      <c r="C668" s="211"/>
      <c r="D668" s="211"/>
      <c r="E668" s="211"/>
      <c r="F668" s="211"/>
      <c r="G668" s="211"/>
      <c r="H668" s="211"/>
      <c r="I668" s="211"/>
      <c r="J668" s="211"/>
      <c r="K668" s="211"/>
    </row>
    <row r="669" spans="1:11">
      <c r="A669" s="31"/>
      <c r="B669" s="22"/>
      <c r="C669" s="211"/>
      <c r="D669" s="211"/>
      <c r="E669" s="211"/>
      <c r="F669" s="211"/>
      <c r="G669" s="211"/>
      <c r="H669" s="211"/>
      <c r="I669" s="211"/>
      <c r="J669" s="211"/>
      <c r="K669" s="211"/>
    </row>
    <row r="670" spans="1:11">
      <c r="A670" s="31"/>
      <c r="B670" s="22"/>
      <c r="C670" s="211"/>
      <c r="D670" s="211"/>
      <c r="E670" s="211"/>
      <c r="F670" s="211"/>
      <c r="G670" s="211"/>
      <c r="H670" s="211"/>
      <c r="I670" s="211"/>
      <c r="J670" s="211"/>
      <c r="K670" s="211"/>
    </row>
    <row r="671" spans="1:11">
      <c r="A671" s="31"/>
      <c r="B671" s="22"/>
      <c r="C671" s="211"/>
      <c r="D671" s="211"/>
      <c r="E671" s="211"/>
      <c r="F671" s="211"/>
      <c r="G671" s="211"/>
      <c r="H671" s="211"/>
      <c r="I671" s="211"/>
      <c r="J671" s="211"/>
      <c r="K671" s="211"/>
    </row>
    <row r="672" spans="1:11">
      <c r="A672" s="31"/>
      <c r="B672" s="22"/>
      <c r="C672" s="211"/>
      <c r="D672" s="211"/>
      <c r="E672" s="211"/>
      <c r="F672" s="211"/>
      <c r="G672" s="211"/>
      <c r="H672" s="211"/>
      <c r="I672" s="211"/>
      <c r="J672" s="211"/>
      <c r="K672" s="211"/>
    </row>
    <row r="673" spans="1:11">
      <c r="A673" s="34">
        <v>0.96</v>
      </c>
      <c r="B673" s="22" t="s">
        <v>379</v>
      </c>
      <c r="C673" s="211"/>
      <c r="D673" s="211"/>
      <c r="E673" s="211"/>
      <c r="F673" s="211"/>
      <c r="G673" s="211"/>
      <c r="H673" s="211"/>
      <c r="I673" s="211"/>
      <c r="J673" s="211"/>
      <c r="K673" s="211"/>
    </row>
    <row r="674" spans="1:11">
      <c r="A674" s="34"/>
      <c r="B674" s="22"/>
      <c r="C674" s="211"/>
      <c r="D674" s="211"/>
      <c r="E674" s="211"/>
      <c r="F674" s="211"/>
      <c r="G674" s="211"/>
      <c r="H674" s="211"/>
      <c r="I674" s="211"/>
      <c r="J674" s="211"/>
      <c r="K674" s="211"/>
    </row>
    <row r="675" spans="1:11">
      <c r="A675" s="34"/>
      <c r="B675" s="22"/>
      <c r="C675" s="211"/>
      <c r="D675" s="211"/>
      <c r="E675" s="211"/>
      <c r="F675" s="211"/>
      <c r="G675" s="211"/>
      <c r="H675" s="211"/>
      <c r="I675" s="211"/>
      <c r="J675" s="211"/>
      <c r="K675" s="211"/>
    </row>
    <row r="676" spans="1:11">
      <c r="A676" s="34"/>
      <c r="B676" s="22"/>
      <c r="C676" s="211"/>
      <c r="D676" s="211"/>
      <c r="E676" s="211"/>
      <c r="F676" s="211"/>
      <c r="G676" s="211"/>
      <c r="H676" s="211"/>
      <c r="I676" s="211"/>
      <c r="J676" s="211"/>
      <c r="K676" s="211"/>
    </row>
    <row r="677" spans="1:11">
      <c r="A677" s="34"/>
      <c r="B677" s="22"/>
      <c r="C677" s="211"/>
      <c r="D677" s="211"/>
      <c r="E677" s="211"/>
      <c r="F677" s="211"/>
      <c r="G677" s="211"/>
      <c r="H677" s="211"/>
      <c r="I677" s="211"/>
      <c r="J677" s="211"/>
      <c r="K677" s="211"/>
    </row>
    <row r="678" spans="1:11" ht="28.5" customHeight="1">
      <c r="A678" s="34"/>
      <c r="B678" s="22"/>
      <c r="C678" s="211"/>
      <c r="D678" s="211"/>
      <c r="E678" s="211"/>
      <c r="F678" s="211"/>
      <c r="G678" s="211"/>
      <c r="H678" s="211"/>
      <c r="I678" s="211"/>
      <c r="J678" s="211"/>
      <c r="K678" s="211"/>
    </row>
    <row r="679" spans="1:11">
      <c r="A679" s="34"/>
      <c r="B679" s="22"/>
      <c r="C679" s="211"/>
      <c r="D679" s="211"/>
      <c r="E679" s="211"/>
      <c r="F679" s="211"/>
      <c r="G679" s="211"/>
      <c r="H679" s="211"/>
      <c r="I679" s="211"/>
      <c r="J679" s="211"/>
      <c r="K679" s="211"/>
    </row>
    <row r="680" spans="1:11">
      <c r="A680" s="34"/>
      <c r="B680" s="22"/>
      <c r="C680" s="211"/>
      <c r="D680" s="211"/>
      <c r="E680" s="211"/>
      <c r="F680" s="211"/>
      <c r="G680" s="211"/>
      <c r="H680" s="211"/>
      <c r="I680" s="211"/>
      <c r="J680" s="211"/>
      <c r="K680" s="211"/>
    </row>
    <row r="681" spans="1:11" ht="18.75" customHeight="1">
      <c r="A681" s="34"/>
      <c r="B681" s="22"/>
      <c r="C681" s="211"/>
      <c r="D681" s="211"/>
      <c r="E681" s="211"/>
      <c r="F681" s="211"/>
      <c r="G681" s="211"/>
      <c r="H681" s="211"/>
      <c r="I681" s="211"/>
      <c r="J681" s="211"/>
      <c r="K681" s="211"/>
    </row>
    <row r="682" spans="1:11">
      <c r="A682" s="34"/>
      <c r="B682" s="22"/>
      <c r="C682" s="211"/>
      <c r="D682" s="211"/>
      <c r="E682" s="211"/>
      <c r="F682" s="211"/>
      <c r="G682" s="211"/>
      <c r="H682" s="211"/>
      <c r="I682" s="211"/>
      <c r="J682" s="211"/>
      <c r="K682" s="211"/>
    </row>
    <row r="683" spans="1:11">
      <c r="A683" s="163">
        <v>16.95</v>
      </c>
      <c r="B683" s="158" t="s">
        <v>172</v>
      </c>
      <c r="C683" s="211"/>
      <c r="D683" s="211"/>
      <c r="E683" s="211"/>
      <c r="F683" s="211"/>
      <c r="G683" s="211"/>
      <c r="H683" s="211"/>
      <c r="I683" s="211"/>
      <c r="J683" s="211"/>
      <c r="K683" s="211"/>
    </row>
    <row r="684" spans="1:11">
      <c r="A684" s="163"/>
      <c r="B684" s="164"/>
      <c r="C684" s="211"/>
      <c r="D684" s="211"/>
      <c r="E684" s="211"/>
      <c r="F684" s="211"/>
      <c r="G684" s="211"/>
      <c r="H684" s="211"/>
      <c r="I684" s="211"/>
      <c r="J684" s="211"/>
      <c r="K684" s="211"/>
    </row>
    <row r="685" spans="1:11">
      <c r="A685" s="163"/>
      <c r="B685" s="164"/>
      <c r="C685" s="211"/>
      <c r="D685" s="211"/>
      <c r="E685" s="211"/>
      <c r="F685" s="211"/>
      <c r="G685" s="211"/>
      <c r="H685" s="211"/>
      <c r="I685" s="211"/>
      <c r="J685" s="211"/>
      <c r="K685" s="211"/>
    </row>
    <row r="686" spans="1:11">
      <c r="A686" s="160"/>
      <c r="B686" s="158"/>
      <c r="C686" s="211"/>
      <c r="D686" s="211"/>
      <c r="E686" s="211"/>
      <c r="F686" s="211"/>
      <c r="G686" s="211"/>
      <c r="H686" s="211"/>
      <c r="I686" s="211"/>
      <c r="J686" s="211"/>
      <c r="K686" s="211"/>
    </row>
    <row r="687" spans="1:11">
      <c r="A687" s="163"/>
      <c r="B687" s="158"/>
      <c r="C687" s="211"/>
      <c r="D687" s="211"/>
      <c r="E687" s="211"/>
      <c r="F687" s="211"/>
      <c r="G687" s="211"/>
      <c r="H687" s="211"/>
      <c r="I687" s="211"/>
      <c r="J687" s="211"/>
      <c r="K687" s="211"/>
    </row>
    <row r="688" spans="1:11" s="216" customFormat="1">
      <c r="A688" s="67">
        <v>0.80999999999999983</v>
      </c>
      <c r="B688" s="22" t="s">
        <v>151</v>
      </c>
    </row>
    <row r="689" spans="1:11" s="216" customFormat="1">
      <c r="A689" s="67"/>
      <c r="B689" s="22"/>
    </row>
    <row r="690" spans="1:11" s="216" customFormat="1">
      <c r="A690" s="67"/>
      <c r="B690" s="22"/>
    </row>
    <row r="691" spans="1:11" s="216" customFormat="1">
      <c r="A691" s="67"/>
      <c r="B691" s="22"/>
    </row>
    <row r="692" spans="1:11" s="216" customFormat="1" ht="32.25" thickBot="1">
      <c r="A692" s="46"/>
      <c r="B692" s="50" t="s">
        <v>204</v>
      </c>
    </row>
    <row r="693" spans="1:11" ht="16.5" thickBot="1">
      <c r="A693" s="179">
        <f t="shared" ref="A693" si="31">A647+A656+A673+A683+A688+A692</f>
        <v>33.17</v>
      </c>
      <c r="B693" s="85"/>
      <c r="C693" s="211"/>
      <c r="D693" s="211"/>
      <c r="E693" s="211"/>
      <c r="F693" s="211"/>
      <c r="G693" s="211"/>
      <c r="H693" s="211"/>
      <c r="I693" s="211"/>
      <c r="J693" s="211"/>
      <c r="K693" s="211"/>
    </row>
    <row r="694" spans="1:11">
      <c r="A694" s="31"/>
      <c r="B694" s="94"/>
      <c r="C694" s="211"/>
      <c r="D694" s="211"/>
      <c r="E694" s="211"/>
      <c r="F694" s="211"/>
      <c r="G694" s="211"/>
      <c r="H694" s="211"/>
      <c r="I694" s="211"/>
      <c r="J694" s="211"/>
      <c r="K694" s="211"/>
    </row>
    <row r="695" spans="1:11">
      <c r="A695" s="34">
        <v>1.26</v>
      </c>
      <c r="B695" s="22" t="s">
        <v>142</v>
      </c>
      <c r="C695" s="211"/>
      <c r="D695" s="211"/>
      <c r="E695" s="211"/>
      <c r="F695" s="211"/>
      <c r="G695" s="211"/>
      <c r="H695" s="211"/>
      <c r="I695" s="211"/>
      <c r="J695" s="211"/>
      <c r="K695" s="211"/>
    </row>
    <row r="696" spans="1:11">
      <c r="A696" s="34"/>
      <c r="B696" s="22"/>
      <c r="C696" s="211"/>
      <c r="D696" s="211"/>
      <c r="E696" s="211"/>
      <c r="F696" s="211"/>
      <c r="G696" s="211"/>
      <c r="H696" s="211"/>
      <c r="I696" s="211"/>
      <c r="J696" s="211"/>
      <c r="K696" s="211"/>
    </row>
    <row r="697" spans="1:11" ht="32.25" thickBot="1">
      <c r="A697" s="43">
        <v>0</v>
      </c>
      <c r="B697" s="22" t="s">
        <v>429</v>
      </c>
      <c r="C697" s="211"/>
      <c r="D697" s="211"/>
      <c r="E697" s="211"/>
      <c r="F697" s="211"/>
      <c r="G697" s="211"/>
      <c r="H697" s="211"/>
      <c r="I697" s="211"/>
      <c r="J697" s="211"/>
      <c r="K697" s="211"/>
    </row>
    <row r="698" spans="1:11" s="196" customFormat="1" ht="16.5" thickBot="1">
      <c r="A698" s="193">
        <f t="shared" ref="A698" si="32">SUM(A694:A697)</f>
        <v>1.26</v>
      </c>
      <c r="B698" s="194"/>
    </row>
    <row r="699" spans="1:11">
      <c r="A699" s="43"/>
      <c r="B699" s="22"/>
      <c r="C699" s="211"/>
      <c r="D699" s="211"/>
      <c r="E699" s="211"/>
      <c r="F699" s="211"/>
      <c r="G699" s="211"/>
      <c r="H699" s="211"/>
      <c r="I699" s="211"/>
      <c r="J699" s="211"/>
      <c r="K699" s="211"/>
    </row>
    <row r="700" spans="1:11">
      <c r="A700" s="56">
        <v>0.22</v>
      </c>
      <c r="B700" s="22" t="s">
        <v>152</v>
      </c>
      <c r="C700" s="211"/>
      <c r="D700" s="211"/>
      <c r="E700" s="211"/>
      <c r="F700" s="211"/>
      <c r="G700" s="211"/>
      <c r="H700" s="211"/>
      <c r="I700" s="211"/>
      <c r="J700" s="211"/>
      <c r="K700" s="211"/>
    </row>
    <row r="701" spans="1:11">
      <c r="A701" s="56"/>
      <c r="B701" s="22"/>
      <c r="C701" s="211"/>
      <c r="D701" s="211"/>
      <c r="E701" s="211"/>
      <c r="F701" s="211"/>
      <c r="G701" s="211"/>
      <c r="H701" s="211"/>
      <c r="I701" s="211"/>
      <c r="J701" s="211"/>
      <c r="K701" s="211"/>
    </row>
    <row r="702" spans="1:11" ht="25.5" customHeight="1">
      <c r="A702" s="56"/>
      <c r="B702" s="22"/>
      <c r="C702" s="211"/>
      <c r="D702" s="211"/>
      <c r="E702" s="211"/>
      <c r="F702" s="211"/>
      <c r="G702" s="211"/>
      <c r="H702" s="211"/>
      <c r="I702" s="211"/>
      <c r="J702" s="211"/>
      <c r="K702" s="211"/>
    </row>
    <row r="703" spans="1:11" s="225" customFormat="1" ht="17.25" customHeight="1">
      <c r="A703" s="56"/>
      <c r="B703" s="22"/>
    </row>
    <row r="704" spans="1:11" ht="18.75" customHeight="1">
      <c r="A704" s="56"/>
      <c r="B704" s="22"/>
      <c r="C704" s="211"/>
      <c r="D704" s="211"/>
      <c r="E704" s="211"/>
      <c r="F704" s="211"/>
      <c r="G704" s="211"/>
      <c r="H704" s="211"/>
      <c r="I704" s="211"/>
      <c r="J704" s="211"/>
      <c r="K704" s="211"/>
    </row>
    <row r="705" spans="1:11" ht="22.5" customHeight="1">
      <c r="A705" s="56"/>
      <c r="B705" s="22"/>
      <c r="C705" s="211"/>
      <c r="D705" s="211"/>
      <c r="E705" s="211"/>
      <c r="F705" s="211"/>
      <c r="G705" s="211"/>
      <c r="H705" s="211"/>
      <c r="I705" s="211"/>
      <c r="J705" s="211"/>
      <c r="K705" s="211"/>
    </row>
    <row r="706" spans="1:11">
      <c r="A706" s="56"/>
      <c r="B706" s="22"/>
      <c r="C706" s="211"/>
      <c r="D706" s="211"/>
      <c r="E706" s="211"/>
      <c r="F706" s="211"/>
      <c r="G706" s="211"/>
      <c r="H706" s="211"/>
      <c r="I706" s="211"/>
      <c r="J706" s="211"/>
      <c r="K706" s="211"/>
    </row>
    <row r="707" spans="1:11">
      <c r="A707" s="56"/>
      <c r="B707" s="22"/>
      <c r="C707" s="211"/>
      <c r="D707" s="211"/>
      <c r="E707" s="211"/>
      <c r="F707" s="211"/>
      <c r="G707" s="211"/>
      <c r="H707" s="211"/>
      <c r="I707" s="211"/>
      <c r="J707" s="211"/>
      <c r="K707" s="211"/>
    </row>
    <row r="708" spans="1:11">
      <c r="A708" s="56"/>
      <c r="B708" s="22"/>
      <c r="C708" s="211"/>
      <c r="D708" s="211"/>
      <c r="E708" s="211"/>
      <c r="F708" s="211"/>
      <c r="G708" s="211"/>
      <c r="H708" s="211"/>
      <c r="I708" s="211"/>
      <c r="J708" s="211"/>
      <c r="K708" s="211"/>
    </row>
    <row r="709" spans="1:11">
      <c r="A709" s="56"/>
      <c r="B709" s="22"/>
      <c r="C709" s="211"/>
      <c r="D709" s="211"/>
      <c r="E709" s="211"/>
      <c r="F709" s="211"/>
      <c r="G709" s="211"/>
      <c r="H709" s="211"/>
      <c r="I709" s="211"/>
      <c r="J709" s="211"/>
      <c r="K709" s="211"/>
    </row>
    <row r="710" spans="1:11">
      <c r="A710" s="56"/>
      <c r="B710" s="22"/>
      <c r="C710" s="211"/>
      <c r="D710" s="211"/>
      <c r="E710" s="211"/>
      <c r="F710" s="211"/>
      <c r="G710" s="211"/>
      <c r="H710" s="211"/>
      <c r="I710" s="211"/>
      <c r="J710" s="211"/>
      <c r="K710" s="211"/>
    </row>
    <row r="711" spans="1:11">
      <c r="A711" s="56"/>
      <c r="B711" s="22"/>
      <c r="C711" s="211"/>
      <c r="D711" s="211"/>
      <c r="E711" s="211"/>
      <c r="F711" s="211"/>
      <c r="G711" s="211"/>
      <c r="H711" s="211"/>
      <c r="I711" s="211"/>
      <c r="J711" s="211"/>
      <c r="K711" s="211"/>
    </row>
    <row r="712" spans="1:11">
      <c r="A712" s="34">
        <v>0.52</v>
      </c>
      <c r="B712" s="22" t="s">
        <v>212</v>
      </c>
      <c r="C712" s="211"/>
      <c r="D712" s="211"/>
      <c r="E712" s="211"/>
      <c r="F712" s="211"/>
      <c r="G712" s="211"/>
      <c r="H712" s="211"/>
      <c r="I712" s="211"/>
      <c r="J712" s="211"/>
      <c r="K712" s="211"/>
    </row>
    <row r="713" spans="1:11">
      <c r="A713" s="31"/>
      <c r="B713" s="22"/>
      <c r="C713" s="211"/>
      <c r="D713" s="211"/>
      <c r="E713" s="211"/>
      <c r="F713" s="211"/>
      <c r="G713" s="211"/>
      <c r="H713" s="211"/>
      <c r="I713" s="211"/>
      <c r="J713" s="211"/>
      <c r="K713" s="211"/>
    </row>
    <row r="714" spans="1:11">
      <c r="A714" s="31"/>
      <c r="B714" s="22"/>
      <c r="C714" s="211"/>
      <c r="D714" s="211"/>
      <c r="E714" s="211"/>
      <c r="F714" s="211"/>
      <c r="G714" s="211"/>
      <c r="H714" s="211"/>
      <c r="I714" s="211"/>
      <c r="J714" s="211"/>
      <c r="K714" s="211"/>
    </row>
    <row r="715" spans="1:11">
      <c r="A715" s="31"/>
      <c r="B715" s="22"/>
      <c r="C715" s="211"/>
      <c r="D715" s="211"/>
      <c r="E715" s="211"/>
      <c r="F715" s="211"/>
      <c r="G715" s="211"/>
      <c r="H715" s="211"/>
      <c r="I715" s="211"/>
      <c r="J715" s="211"/>
      <c r="K715" s="211"/>
    </row>
    <row r="716" spans="1:11">
      <c r="A716" s="31"/>
      <c r="B716" s="22"/>
      <c r="C716" s="211"/>
      <c r="D716" s="211"/>
      <c r="E716" s="211"/>
      <c r="F716" s="211"/>
      <c r="G716" s="211"/>
      <c r="H716" s="211"/>
      <c r="I716" s="211"/>
      <c r="J716" s="211"/>
      <c r="K716" s="211"/>
    </row>
    <row r="717" spans="1:11" ht="36" customHeight="1">
      <c r="A717" s="31"/>
      <c r="B717" s="22"/>
      <c r="C717" s="211"/>
      <c r="D717" s="211"/>
      <c r="E717" s="211"/>
      <c r="F717" s="211"/>
      <c r="G717" s="211"/>
      <c r="H717" s="211"/>
      <c r="I717" s="211"/>
      <c r="J717" s="211"/>
      <c r="K717" s="211"/>
    </row>
    <row r="718" spans="1:11">
      <c r="A718" s="31"/>
      <c r="B718" s="22"/>
      <c r="C718" s="211"/>
      <c r="D718" s="211"/>
      <c r="E718" s="211"/>
      <c r="F718" s="211"/>
      <c r="G718" s="211"/>
      <c r="H718" s="211"/>
      <c r="I718" s="211"/>
      <c r="J718" s="211"/>
      <c r="K718" s="211"/>
    </row>
    <row r="719" spans="1:11">
      <c r="A719" s="31"/>
      <c r="B719" s="22"/>
      <c r="C719" s="211"/>
      <c r="D719" s="211"/>
      <c r="E719" s="211"/>
      <c r="F719" s="211"/>
      <c r="G719" s="211"/>
      <c r="H719" s="211"/>
      <c r="I719" s="211"/>
      <c r="J719" s="211"/>
      <c r="K719" s="211"/>
    </row>
    <row r="720" spans="1:11">
      <c r="A720" s="31"/>
      <c r="B720" s="22"/>
      <c r="C720" s="211"/>
      <c r="D720" s="211"/>
      <c r="E720" s="211"/>
      <c r="F720" s="211"/>
      <c r="G720" s="211"/>
      <c r="H720" s="211"/>
      <c r="I720" s="211"/>
      <c r="J720" s="211"/>
      <c r="K720" s="211"/>
    </row>
    <row r="721" spans="1:11">
      <c r="A721" s="35">
        <v>2.83</v>
      </c>
      <c r="B721" s="22" t="s">
        <v>78</v>
      </c>
      <c r="C721" s="211"/>
      <c r="D721" s="211"/>
      <c r="E721" s="211"/>
      <c r="F721" s="211"/>
      <c r="G721" s="211"/>
      <c r="H721" s="211"/>
      <c r="I721" s="211"/>
      <c r="J721" s="211"/>
      <c r="K721" s="211"/>
    </row>
    <row r="722" spans="1:11">
      <c r="A722" s="35"/>
      <c r="B722" s="22"/>
      <c r="C722" s="211"/>
      <c r="D722" s="211"/>
      <c r="E722" s="211"/>
      <c r="F722" s="211"/>
      <c r="G722" s="211"/>
      <c r="H722" s="211"/>
      <c r="I722" s="211"/>
      <c r="J722" s="211"/>
      <c r="K722" s="211"/>
    </row>
    <row r="723" spans="1:11">
      <c r="A723" s="35"/>
      <c r="B723" s="22"/>
      <c r="C723" s="211"/>
      <c r="D723" s="211"/>
      <c r="E723" s="211"/>
      <c r="F723" s="211"/>
      <c r="G723" s="211"/>
      <c r="H723" s="211"/>
      <c r="I723" s="211"/>
      <c r="J723" s="211"/>
      <c r="K723" s="211"/>
    </row>
    <row r="724" spans="1:11">
      <c r="A724" s="35"/>
      <c r="B724" s="22"/>
      <c r="C724" s="211"/>
      <c r="D724" s="211"/>
      <c r="E724" s="211"/>
      <c r="F724" s="211"/>
      <c r="G724" s="211"/>
      <c r="H724" s="211"/>
      <c r="I724" s="211"/>
      <c r="J724" s="211"/>
      <c r="K724" s="211"/>
    </row>
    <row r="725" spans="1:11">
      <c r="A725" s="35"/>
      <c r="B725" s="22"/>
      <c r="C725" s="211"/>
      <c r="D725" s="211"/>
      <c r="E725" s="211"/>
      <c r="F725" s="211"/>
      <c r="G725" s="211"/>
      <c r="H725" s="211"/>
      <c r="I725" s="211"/>
      <c r="J725" s="211"/>
      <c r="K725" s="211"/>
    </row>
    <row r="726" spans="1:11" ht="32.25" thickBot="1">
      <c r="A726" s="56">
        <v>0</v>
      </c>
      <c r="B726" s="50" t="s">
        <v>205</v>
      </c>
      <c r="C726" s="211"/>
      <c r="D726" s="211"/>
      <c r="E726" s="211"/>
      <c r="F726" s="211"/>
      <c r="G726" s="211"/>
      <c r="H726" s="211"/>
      <c r="I726" s="211"/>
      <c r="J726" s="211"/>
      <c r="K726" s="211"/>
    </row>
    <row r="727" spans="1:11" ht="16.5" thickBot="1">
      <c r="A727" s="84">
        <f t="shared" ref="A727" si="33">A700+A712+A721+A726</f>
        <v>3.5700000000000003</v>
      </c>
      <c r="B727" s="22"/>
      <c r="C727" s="211"/>
      <c r="D727" s="211"/>
      <c r="E727" s="211"/>
      <c r="F727" s="211"/>
      <c r="G727" s="211"/>
      <c r="H727" s="211"/>
      <c r="I727" s="211"/>
      <c r="J727" s="211"/>
      <c r="K727" s="211"/>
    </row>
    <row r="728" spans="1:11" ht="17.25" customHeight="1" thickBot="1">
      <c r="A728" s="85">
        <f>A641+A645+A693+A727+A698</f>
        <v>50.1</v>
      </c>
      <c r="B728" s="38"/>
      <c r="C728" s="211"/>
      <c r="D728" s="211"/>
      <c r="E728" s="211"/>
      <c r="F728" s="211"/>
      <c r="G728" s="211"/>
      <c r="H728" s="211"/>
      <c r="I728" s="211"/>
      <c r="J728" s="211"/>
      <c r="K728" s="211"/>
    </row>
    <row r="729" spans="1:11">
      <c r="A729" s="74"/>
      <c r="B729" s="10"/>
      <c r="C729" s="211"/>
      <c r="D729" s="211"/>
      <c r="E729" s="211"/>
      <c r="F729" s="211"/>
      <c r="G729" s="211"/>
      <c r="H729" s="211"/>
      <c r="I729" s="211"/>
      <c r="J729" s="211"/>
      <c r="K729" s="211"/>
    </row>
    <row r="730" spans="1:11">
      <c r="A730" s="40"/>
      <c r="B730" s="32"/>
      <c r="C730" s="211"/>
      <c r="D730" s="211"/>
      <c r="E730" s="211"/>
      <c r="F730" s="211"/>
      <c r="G730" s="211"/>
      <c r="H730" s="211"/>
      <c r="I730" s="211"/>
      <c r="J730" s="211"/>
      <c r="K730" s="211"/>
    </row>
    <row r="731" spans="1:11" ht="16.5" thickBot="1">
      <c r="A731" s="63"/>
      <c r="B731" s="23"/>
      <c r="C731" s="211"/>
      <c r="D731" s="211"/>
      <c r="E731" s="211"/>
      <c r="F731" s="211"/>
      <c r="G731" s="211"/>
      <c r="H731" s="211"/>
      <c r="I731" s="211"/>
      <c r="J731" s="211"/>
      <c r="K731" s="211"/>
    </row>
    <row r="732" spans="1:11" ht="20.25" customHeight="1">
      <c r="A732" s="13" t="s">
        <v>8</v>
      </c>
      <c r="B732" s="437" t="s">
        <v>9</v>
      </c>
      <c r="C732" s="211"/>
      <c r="D732" s="211"/>
      <c r="E732" s="211"/>
      <c r="F732" s="211"/>
      <c r="G732" s="211"/>
      <c r="H732" s="211"/>
      <c r="I732" s="211"/>
      <c r="J732" s="211"/>
      <c r="K732" s="211"/>
    </row>
    <row r="733" spans="1:11" ht="23.25" customHeight="1" thickBot="1">
      <c r="A733" s="17"/>
      <c r="B733" s="100"/>
      <c r="C733" s="211"/>
      <c r="D733" s="211"/>
      <c r="E733" s="211"/>
      <c r="F733" s="211"/>
      <c r="G733" s="211"/>
      <c r="H733" s="211"/>
      <c r="I733" s="211"/>
      <c r="J733" s="211"/>
      <c r="K733" s="211"/>
    </row>
    <row r="734" spans="1:11" ht="14.25" customHeight="1" thickBot="1">
      <c r="A734" s="26" t="s">
        <v>20</v>
      </c>
      <c r="B734" s="50"/>
      <c r="C734" s="211"/>
      <c r="D734" s="211"/>
      <c r="E734" s="211"/>
      <c r="F734" s="211"/>
      <c r="G734" s="211"/>
      <c r="H734" s="211"/>
      <c r="I734" s="211"/>
      <c r="J734" s="211"/>
      <c r="K734" s="211"/>
    </row>
    <row r="735" spans="1:11">
      <c r="A735" s="62"/>
      <c r="B735" s="22"/>
      <c r="C735" s="211"/>
      <c r="D735" s="211"/>
      <c r="E735" s="211"/>
      <c r="F735" s="211"/>
      <c r="G735" s="211"/>
      <c r="H735" s="211"/>
      <c r="I735" s="211"/>
      <c r="J735" s="211"/>
      <c r="K735" s="211"/>
    </row>
    <row r="736" spans="1:11">
      <c r="A736" s="35">
        <v>1.05</v>
      </c>
      <c r="B736" s="22" t="s">
        <v>103</v>
      </c>
      <c r="C736" s="211"/>
      <c r="D736" s="211"/>
      <c r="E736" s="211"/>
      <c r="F736" s="211"/>
      <c r="G736" s="211"/>
      <c r="H736" s="211"/>
      <c r="I736" s="211"/>
      <c r="J736" s="211"/>
      <c r="K736" s="211"/>
    </row>
    <row r="737" spans="1:11">
      <c r="A737" s="35"/>
      <c r="B737" s="22"/>
      <c r="C737" s="211"/>
      <c r="D737" s="211"/>
      <c r="E737" s="211"/>
      <c r="F737" s="211"/>
      <c r="G737" s="211"/>
      <c r="H737" s="211"/>
      <c r="I737" s="211"/>
      <c r="J737" s="211"/>
      <c r="K737" s="211"/>
    </row>
    <row r="738" spans="1:11">
      <c r="A738" s="35"/>
      <c r="B738" s="22"/>
      <c r="C738" s="211"/>
      <c r="D738" s="211"/>
      <c r="E738" s="211"/>
      <c r="F738" s="211"/>
      <c r="G738" s="211"/>
      <c r="H738" s="211"/>
      <c r="I738" s="211"/>
      <c r="J738" s="211"/>
      <c r="K738" s="211"/>
    </row>
    <row r="739" spans="1:11">
      <c r="A739" s="35"/>
      <c r="B739" s="22"/>
      <c r="C739" s="211"/>
      <c r="D739" s="211"/>
      <c r="E739" s="211"/>
      <c r="F739" s="211"/>
      <c r="G739" s="211"/>
      <c r="H739" s="211"/>
      <c r="I739" s="211"/>
      <c r="J739" s="211"/>
      <c r="K739" s="211"/>
    </row>
    <row r="740" spans="1:11">
      <c r="A740" s="35"/>
      <c r="B740" s="22"/>
      <c r="C740" s="211"/>
      <c r="D740" s="211"/>
      <c r="E740" s="211"/>
      <c r="F740" s="211"/>
      <c r="G740" s="211"/>
      <c r="H740" s="211"/>
      <c r="I740" s="211"/>
      <c r="J740" s="211"/>
      <c r="K740" s="211"/>
    </row>
    <row r="741" spans="1:11">
      <c r="A741" s="35"/>
      <c r="B741" s="22"/>
      <c r="C741" s="211"/>
      <c r="D741" s="211"/>
      <c r="E741" s="211"/>
      <c r="F741" s="211"/>
      <c r="G741" s="211"/>
      <c r="H741" s="211"/>
      <c r="I741" s="211"/>
      <c r="J741" s="211"/>
      <c r="K741" s="211"/>
    </row>
    <row r="742" spans="1:11">
      <c r="A742" s="35">
        <v>1.43</v>
      </c>
      <c r="B742" s="22" t="s">
        <v>66</v>
      </c>
      <c r="C742" s="211"/>
      <c r="D742" s="211"/>
      <c r="E742" s="211"/>
      <c r="F742" s="211"/>
      <c r="G742" s="211"/>
      <c r="H742" s="211"/>
      <c r="I742" s="211"/>
      <c r="J742" s="211"/>
      <c r="K742" s="211"/>
    </row>
    <row r="743" spans="1:11">
      <c r="A743" s="35"/>
      <c r="B743" s="22"/>
      <c r="C743" s="211"/>
      <c r="D743" s="211"/>
      <c r="E743" s="211"/>
      <c r="F743" s="211"/>
      <c r="G743" s="211"/>
      <c r="H743" s="211"/>
      <c r="I743" s="211"/>
      <c r="J743" s="211"/>
      <c r="K743" s="211"/>
    </row>
    <row r="744" spans="1:11">
      <c r="A744" s="35"/>
      <c r="B744" s="22"/>
      <c r="C744" s="211"/>
      <c r="D744" s="211"/>
      <c r="E744" s="211"/>
      <c r="F744" s="211"/>
      <c r="G744" s="211"/>
      <c r="H744" s="211"/>
      <c r="I744" s="211"/>
      <c r="J744" s="211"/>
      <c r="K744" s="211"/>
    </row>
    <row r="745" spans="1:11">
      <c r="A745" s="35"/>
      <c r="B745" s="22"/>
      <c r="C745" s="211"/>
      <c r="D745" s="211"/>
      <c r="E745" s="211"/>
      <c r="F745" s="211"/>
      <c r="G745" s="211"/>
      <c r="H745" s="211"/>
      <c r="I745" s="211"/>
      <c r="J745" s="211"/>
      <c r="K745" s="211"/>
    </row>
    <row r="746" spans="1:11">
      <c r="A746" s="35"/>
      <c r="B746" s="22"/>
      <c r="C746" s="211"/>
      <c r="D746" s="211"/>
      <c r="E746" s="211"/>
      <c r="F746" s="211"/>
      <c r="G746" s="211"/>
      <c r="H746" s="211"/>
      <c r="I746" s="211"/>
      <c r="J746" s="211"/>
      <c r="K746" s="211"/>
    </row>
    <row r="747" spans="1:11">
      <c r="A747" s="29"/>
      <c r="B747" s="22" t="s">
        <v>35</v>
      </c>
      <c r="C747" s="211"/>
      <c r="D747" s="211"/>
      <c r="E747" s="211"/>
      <c r="F747" s="211"/>
      <c r="G747" s="211"/>
      <c r="H747" s="211"/>
      <c r="I747" s="211"/>
      <c r="J747" s="211"/>
      <c r="K747" s="211"/>
    </row>
    <row r="748" spans="1:11">
      <c r="A748" s="29"/>
      <c r="B748" s="22"/>
      <c r="C748" s="211"/>
      <c r="D748" s="211"/>
      <c r="E748" s="211"/>
      <c r="F748" s="211"/>
      <c r="G748" s="211"/>
      <c r="H748" s="211"/>
      <c r="I748" s="211"/>
      <c r="J748" s="211"/>
      <c r="K748" s="211"/>
    </row>
    <row r="749" spans="1:11" ht="16.5" thickBot="1">
      <c r="A749" s="29"/>
      <c r="B749" s="22"/>
      <c r="C749" s="211"/>
      <c r="D749" s="211"/>
      <c r="E749" s="211"/>
      <c r="F749" s="211"/>
      <c r="G749" s="211"/>
      <c r="H749" s="211"/>
      <c r="I749" s="211"/>
      <c r="J749" s="211"/>
      <c r="K749" s="211"/>
    </row>
    <row r="750" spans="1:11" ht="16.5" thickBot="1">
      <c r="A750" s="84">
        <f>A736+A742+A747</f>
        <v>2.48</v>
      </c>
      <c r="B750" s="38"/>
      <c r="C750" s="211"/>
      <c r="D750" s="211"/>
      <c r="E750" s="211"/>
      <c r="F750" s="211"/>
      <c r="G750" s="211"/>
      <c r="H750" s="211"/>
      <c r="I750" s="211"/>
      <c r="J750" s="211"/>
      <c r="K750" s="211"/>
    </row>
    <row r="751" spans="1:11">
      <c r="A751" s="35"/>
      <c r="B751" s="22"/>
      <c r="C751" s="211"/>
      <c r="D751" s="211"/>
      <c r="E751" s="211"/>
      <c r="F751" s="211"/>
      <c r="G751" s="211"/>
      <c r="H751" s="211"/>
      <c r="I751" s="211"/>
      <c r="J751" s="211"/>
      <c r="K751" s="211"/>
    </row>
    <row r="752" spans="1:11" ht="47.25">
      <c r="A752" s="55">
        <v>3.6</v>
      </c>
      <c r="B752" s="22" t="s">
        <v>451</v>
      </c>
      <c r="C752" s="211"/>
      <c r="D752" s="211"/>
      <c r="E752" s="211"/>
      <c r="F752" s="211"/>
      <c r="G752" s="211"/>
      <c r="H752" s="211"/>
      <c r="I752" s="211"/>
      <c r="J752" s="211"/>
      <c r="K752" s="211"/>
    </row>
    <row r="753" spans="1:11" ht="16.5" thickBot="1">
      <c r="A753" s="57"/>
      <c r="B753" s="22"/>
      <c r="C753" s="211"/>
      <c r="D753" s="211"/>
      <c r="E753" s="211"/>
      <c r="F753" s="211"/>
      <c r="G753" s="211"/>
      <c r="H753" s="211"/>
      <c r="I753" s="211"/>
      <c r="J753" s="211"/>
      <c r="K753" s="211"/>
    </row>
    <row r="754" spans="1:11" ht="16.5" thickBot="1">
      <c r="A754" s="84">
        <f t="shared" ref="A754" si="34">A752</f>
        <v>3.6</v>
      </c>
      <c r="B754" s="27"/>
      <c r="C754" s="211"/>
      <c r="D754" s="211"/>
      <c r="E754" s="211"/>
      <c r="F754" s="211"/>
      <c r="G754" s="211"/>
      <c r="H754" s="211"/>
      <c r="I754" s="211"/>
      <c r="J754" s="211"/>
      <c r="K754" s="211"/>
    </row>
    <row r="755" spans="1:11">
      <c r="A755" s="30"/>
      <c r="B755" s="22"/>
      <c r="C755" s="211"/>
      <c r="D755" s="211"/>
      <c r="E755" s="211"/>
      <c r="F755" s="211"/>
      <c r="G755" s="211"/>
      <c r="H755" s="211"/>
      <c r="I755" s="211"/>
      <c r="J755" s="211"/>
      <c r="K755" s="211"/>
    </row>
    <row r="756" spans="1:11">
      <c r="A756" s="34">
        <v>5.78</v>
      </c>
      <c r="B756" s="22" t="s">
        <v>277</v>
      </c>
      <c r="C756" s="211"/>
      <c r="D756" s="211"/>
      <c r="E756" s="211"/>
      <c r="F756" s="211"/>
      <c r="G756" s="211"/>
      <c r="H756" s="211"/>
      <c r="I756" s="211"/>
      <c r="J756" s="211"/>
      <c r="K756" s="211"/>
    </row>
    <row r="757" spans="1:11">
      <c r="A757" s="34"/>
      <c r="B757" s="22"/>
      <c r="C757" s="211"/>
      <c r="D757" s="211"/>
      <c r="E757" s="211"/>
      <c r="F757" s="211"/>
      <c r="G757" s="211"/>
      <c r="H757" s="211"/>
      <c r="I757" s="211"/>
      <c r="J757" s="211"/>
      <c r="K757" s="211"/>
    </row>
    <row r="758" spans="1:11">
      <c r="A758" s="34"/>
      <c r="B758" s="22"/>
      <c r="C758" s="211"/>
      <c r="D758" s="211"/>
      <c r="E758" s="211"/>
      <c r="F758" s="211"/>
      <c r="G758" s="211"/>
      <c r="H758" s="211"/>
      <c r="I758" s="211"/>
      <c r="J758" s="211"/>
      <c r="K758" s="211"/>
    </row>
    <row r="759" spans="1:11">
      <c r="A759" s="34"/>
      <c r="B759" s="22"/>
      <c r="C759" s="211"/>
      <c r="D759" s="211"/>
      <c r="E759" s="211"/>
      <c r="F759" s="211"/>
      <c r="G759" s="211"/>
      <c r="H759" s="211"/>
      <c r="I759" s="211"/>
      <c r="J759" s="211"/>
      <c r="K759" s="211"/>
    </row>
    <row r="760" spans="1:11">
      <c r="A760" s="34"/>
      <c r="B760" s="22"/>
      <c r="C760" s="211"/>
      <c r="D760" s="211"/>
      <c r="E760" s="211"/>
      <c r="F760" s="211"/>
      <c r="G760" s="211"/>
      <c r="H760" s="211"/>
      <c r="I760" s="211"/>
      <c r="J760" s="211"/>
      <c r="K760" s="211"/>
    </row>
    <row r="761" spans="1:11" ht="15" customHeight="1">
      <c r="A761" s="34"/>
      <c r="B761" s="22"/>
      <c r="C761" s="211"/>
      <c r="D761" s="211"/>
      <c r="E761" s="211"/>
      <c r="F761" s="211"/>
      <c r="G761" s="211"/>
      <c r="H761" s="211"/>
      <c r="I761" s="211"/>
      <c r="J761" s="211"/>
      <c r="K761" s="211"/>
    </row>
    <row r="762" spans="1:11">
      <c r="A762" s="34"/>
      <c r="B762" s="22"/>
      <c r="C762" s="211"/>
      <c r="D762" s="211"/>
      <c r="E762" s="211"/>
      <c r="F762" s="211"/>
      <c r="G762" s="211"/>
      <c r="H762" s="211"/>
      <c r="I762" s="211"/>
      <c r="J762" s="211"/>
      <c r="K762" s="211"/>
    </row>
    <row r="763" spans="1:11">
      <c r="A763" s="34">
        <v>11.52</v>
      </c>
      <c r="B763" s="22" t="s">
        <v>364</v>
      </c>
      <c r="C763" s="211"/>
      <c r="D763" s="211"/>
      <c r="E763" s="211"/>
      <c r="F763" s="211"/>
      <c r="G763" s="211"/>
      <c r="H763" s="211"/>
      <c r="I763" s="211"/>
      <c r="J763" s="211"/>
      <c r="K763" s="211"/>
    </row>
    <row r="764" spans="1:11">
      <c r="A764" s="34"/>
      <c r="B764" s="22"/>
      <c r="C764" s="211"/>
      <c r="D764" s="211"/>
      <c r="E764" s="211"/>
      <c r="F764" s="211"/>
      <c r="G764" s="211"/>
      <c r="H764" s="211"/>
      <c r="I764" s="211"/>
      <c r="J764" s="211"/>
      <c r="K764" s="211"/>
    </row>
    <row r="765" spans="1:11">
      <c r="A765" s="34"/>
      <c r="B765" s="22"/>
      <c r="C765" s="211"/>
      <c r="D765" s="211"/>
      <c r="E765" s="211"/>
      <c r="F765" s="211"/>
      <c r="G765" s="211"/>
      <c r="H765" s="211"/>
      <c r="I765" s="211"/>
      <c r="J765" s="211"/>
      <c r="K765" s="211"/>
    </row>
    <row r="766" spans="1:11">
      <c r="A766" s="34"/>
      <c r="B766" s="22"/>
      <c r="C766" s="211"/>
      <c r="D766" s="211"/>
      <c r="E766" s="211"/>
      <c r="F766" s="211"/>
      <c r="G766" s="211"/>
      <c r="H766" s="211"/>
      <c r="I766" s="211"/>
      <c r="J766" s="211"/>
      <c r="K766" s="211"/>
    </row>
    <row r="767" spans="1:11">
      <c r="A767" s="34"/>
      <c r="B767" s="22"/>
      <c r="C767" s="211"/>
      <c r="D767" s="211"/>
      <c r="E767" s="211"/>
      <c r="F767" s="211"/>
      <c r="G767" s="211"/>
      <c r="H767" s="211"/>
      <c r="I767" s="211"/>
      <c r="J767" s="211"/>
      <c r="K767" s="211"/>
    </row>
    <row r="768" spans="1:11">
      <c r="A768" s="34"/>
      <c r="B768" s="22"/>
      <c r="C768" s="211"/>
      <c r="D768" s="211"/>
      <c r="E768" s="211"/>
      <c r="F768" s="211"/>
      <c r="G768" s="211"/>
      <c r="H768" s="211"/>
      <c r="I768" s="211"/>
      <c r="J768" s="211"/>
      <c r="K768" s="211"/>
    </row>
    <row r="769" spans="1:11">
      <c r="A769" s="34"/>
      <c r="B769" s="22"/>
      <c r="C769" s="211"/>
      <c r="D769" s="211"/>
      <c r="E769" s="211"/>
      <c r="F769" s="211"/>
      <c r="G769" s="211"/>
      <c r="H769" s="211"/>
      <c r="I769" s="211"/>
      <c r="J769" s="211"/>
      <c r="K769" s="211"/>
    </row>
    <row r="770" spans="1:11">
      <c r="A770" s="34"/>
      <c r="B770" s="22"/>
      <c r="C770" s="211"/>
      <c r="D770" s="211"/>
      <c r="E770" s="211"/>
      <c r="F770" s="211"/>
      <c r="G770" s="211"/>
      <c r="H770" s="211"/>
      <c r="I770" s="211"/>
      <c r="J770" s="211"/>
      <c r="K770" s="211"/>
    </row>
    <row r="771" spans="1:11">
      <c r="A771" s="34"/>
      <c r="B771" s="22"/>
      <c r="C771" s="211"/>
      <c r="D771" s="211"/>
      <c r="E771" s="211"/>
      <c r="F771" s="211"/>
      <c r="G771" s="211"/>
      <c r="H771" s="211"/>
      <c r="I771" s="211"/>
      <c r="J771" s="211"/>
      <c r="K771" s="211"/>
    </row>
    <row r="772" spans="1:11">
      <c r="A772" s="34"/>
      <c r="B772" s="22"/>
      <c r="C772" s="211"/>
      <c r="D772" s="211"/>
      <c r="E772" s="211"/>
      <c r="F772" s="211"/>
      <c r="G772" s="211"/>
      <c r="H772" s="211"/>
      <c r="I772" s="211"/>
      <c r="J772" s="211"/>
      <c r="K772" s="211"/>
    </row>
    <row r="773" spans="1:11">
      <c r="A773" s="31"/>
      <c r="B773" s="22"/>
      <c r="C773" s="211"/>
      <c r="D773" s="211"/>
      <c r="E773" s="211"/>
      <c r="F773" s="211"/>
      <c r="G773" s="211"/>
      <c r="H773" s="211"/>
      <c r="I773" s="211"/>
      <c r="J773" s="211"/>
      <c r="K773" s="211"/>
    </row>
    <row r="774" spans="1:11">
      <c r="A774" s="31"/>
      <c r="B774" s="22"/>
      <c r="C774" s="211"/>
      <c r="D774" s="211"/>
      <c r="E774" s="211"/>
      <c r="F774" s="211"/>
      <c r="G774" s="211"/>
      <c r="H774" s="211"/>
      <c r="I774" s="211"/>
      <c r="J774" s="211"/>
      <c r="K774" s="211"/>
    </row>
    <row r="775" spans="1:11" ht="15.75" customHeight="1">
      <c r="A775" s="31"/>
      <c r="B775" s="22"/>
      <c r="C775" s="211"/>
      <c r="D775" s="211"/>
      <c r="E775" s="211"/>
      <c r="F775" s="211"/>
      <c r="G775" s="211"/>
      <c r="H775" s="211"/>
      <c r="I775" s="211"/>
      <c r="J775" s="211"/>
      <c r="K775" s="211"/>
    </row>
    <row r="776" spans="1:11">
      <c r="A776" s="31"/>
      <c r="B776" s="22"/>
      <c r="C776" s="211"/>
      <c r="D776" s="211"/>
      <c r="E776" s="211"/>
      <c r="F776" s="211"/>
      <c r="G776" s="211"/>
      <c r="H776" s="211"/>
      <c r="I776" s="211"/>
      <c r="J776" s="211"/>
      <c r="K776" s="211"/>
    </row>
    <row r="777" spans="1:11">
      <c r="A777" s="31"/>
      <c r="B777" s="22"/>
      <c r="C777" s="211"/>
      <c r="D777" s="211"/>
      <c r="E777" s="211"/>
      <c r="F777" s="211"/>
      <c r="G777" s="211"/>
      <c r="H777" s="211"/>
      <c r="I777" s="211"/>
      <c r="J777" s="211"/>
      <c r="K777" s="211"/>
    </row>
    <row r="778" spans="1:11">
      <c r="A778" s="31"/>
      <c r="B778" s="22"/>
      <c r="C778" s="211"/>
      <c r="D778" s="211"/>
      <c r="E778" s="211"/>
      <c r="F778" s="211"/>
      <c r="G778" s="211"/>
      <c r="H778" s="211"/>
      <c r="I778" s="211"/>
      <c r="J778" s="211"/>
      <c r="K778" s="211"/>
    </row>
    <row r="779" spans="1:11">
      <c r="A779" s="31"/>
      <c r="B779" s="22"/>
      <c r="C779" s="211"/>
      <c r="D779" s="211"/>
      <c r="E779" s="211"/>
      <c r="F779" s="211"/>
      <c r="G779" s="211"/>
      <c r="H779" s="211"/>
      <c r="I779" s="211"/>
      <c r="J779" s="211"/>
      <c r="K779" s="211"/>
    </row>
    <row r="780" spans="1:11" ht="31.5">
      <c r="A780" s="35">
        <v>0.73</v>
      </c>
      <c r="B780" s="22" t="s">
        <v>291</v>
      </c>
      <c r="C780" s="211"/>
      <c r="D780" s="211"/>
      <c r="E780" s="211"/>
      <c r="F780" s="211"/>
      <c r="G780" s="211"/>
      <c r="H780" s="211"/>
      <c r="I780" s="211"/>
      <c r="J780" s="211"/>
      <c r="K780" s="211"/>
    </row>
    <row r="781" spans="1:11">
      <c r="A781" s="35"/>
      <c r="B781" s="22"/>
      <c r="C781" s="211"/>
      <c r="D781" s="211"/>
      <c r="E781" s="211"/>
      <c r="F781" s="211"/>
      <c r="G781" s="211"/>
      <c r="H781" s="211"/>
      <c r="I781" s="211"/>
      <c r="J781" s="211"/>
      <c r="K781" s="211"/>
    </row>
    <row r="782" spans="1:11">
      <c r="A782" s="35"/>
      <c r="B782" s="22"/>
      <c r="C782" s="211"/>
      <c r="D782" s="211"/>
      <c r="E782" s="211"/>
      <c r="F782" s="211"/>
      <c r="G782" s="211"/>
      <c r="H782" s="211"/>
      <c r="I782" s="211"/>
      <c r="J782" s="211"/>
      <c r="K782" s="211"/>
    </row>
    <row r="783" spans="1:11">
      <c r="A783" s="35"/>
      <c r="B783" s="22"/>
      <c r="C783" s="211"/>
      <c r="D783" s="211"/>
      <c r="E783" s="211"/>
      <c r="F783" s="211"/>
      <c r="G783" s="211"/>
      <c r="H783" s="211"/>
      <c r="I783" s="211"/>
      <c r="J783" s="211"/>
      <c r="K783" s="211"/>
    </row>
    <row r="784" spans="1:11">
      <c r="A784" s="67"/>
      <c r="B784" s="22"/>
      <c r="C784" s="211"/>
      <c r="D784" s="211"/>
      <c r="E784" s="211"/>
      <c r="F784" s="211"/>
      <c r="G784" s="211"/>
      <c r="H784" s="211"/>
      <c r="I784" s="211"/>
      <c r="J784" s="211"/>
      <c r="K784" s="211"/>
    </row>
    <row r="785" spans="1:11" ht="32.25" customHeight="1">
      <c r="A785" s="35"/>
      <c r="B785" s="22"/>
      <c r="C785" s="211"/>
      <c r="D785" s="211"/>
      <c r="E785" s="211"/>
      <c r="F785" s="211"/>
      <c r="G785" s="211"/>
      <c r="H785" s="211"/>
      <c r="I785" s="211"/>
      <c r="J785" s="211"/>
      <c r="K785" s="211"/>
    </row>
    <row r="786" spans="1:11">
      <c r="A786" s="35"/>
      <c r="B786" s="22"/>
      <c r="C786" s="211"/>
      <c r="D786" s="211"/>
      <c r="E786" s="211"/>
      <c r="F786" s="211"/>
      <c r="G786" s="211"/>
      <c r="H786" s="211"/>
      <c r="I786" s="211"/>
      <c r="J786" s="211"/>
      <c r="K786" s="211"/>
    </row>
    <row r="787" spans="1:11">
      <c r="A787" s="35"/>
      <c r="B787" s="22"/>
      <c r="C787" s="211"/>
      <c r="D787" s="211"/>
      <c r="E787" s="211"/>
      <c r="F787" s="211"/>
      <c r="G787" s="211"/>
      <c r="H787" s="211"/>
      <c r="I787" s="211"/>
      <c r="J787" s="211"/>
      <c r="K787" s="211"/>
    </row>
    <row r="788" spans="1:11">
      <c r="A788" s="35"/>
      <c r="B788" s="22"/>
      <c r="C788" s="211"/>
      <c r="D788" s="211"/>
      <c r="E788" s="211"/>
      <c r="F788" s="211"/>
      <c r="G788" s="211"/>
      <c r="H788" s="211"/>
      <c r="I788" s="211"/>
      <c r="J788" s="211"/>
      <c r="K788" s="211"/>
    </row>
    <row r="789" spans="1:11">
      <c r="A789" s="31"/>
      <c r="B789" s="22" t="s">
        <v>275</v>
      </c>
      <c r="C789" s="211"/>
      <c r="D789" s="211"/>
      <c r="E789" s="211"/>
      <c r="F789" s="211"/>
      <c r="G789" s="211"/>
      <c r="H789" s="211"/>
      <c r="I789" s="211"/>
      <c r="J789" s="211"/>
      <c r="K789" s="211"/>
    </row>
    <row r="790" spans="1:11">
      <c r="A790" s="31"/>
      <c r="B790" s="22"/>
      <c r="C790" s="211"/>
      <c r="D790" s="211"/>
      <c r="E790" s="211"/>
      <c r="F790" s="211"/>
      <c r="G790" s="211"/>
      <c r="H790" s="211"/>
      <c r="I790" s="211"/>
      <c r="J790" s="211"/>
      <c r="K790" s="211"/>
    </row>
    <row r="791" spans="1:11">
      <c r="A791" s="31"/>
      <c r="B791" s="22"/>
      <c r="C791" s="211"/>
      <c r="D791" s="211"/>
      <c r="E791" s="211"/>
      <c r="F791" s="211"/>
      <c r="G791" s="211"/>
      <c r="H791" s="211"/>
      <c r="I791" s="211"/>
      <c r="J791" s="211"/>
      <c r="K791" s="211"/>
    </row>
    <row r="792" spans="1:11">
      <c r="A792" s="31"/>
      <c r="B792" s="22"/>
      <c r="C792" s="211"/>
      <c r="D792" s="211"/>
      <c r="E792" s="211"/>
      <c r="F792" s="211"/>
      <c r="G792" s="211"/>
      <c r="H792" s="211"/>
      <c r="I792" s="211"/>
      <c r="J792" s="211"/>
      <c r="K792" s="211"/>
    </row>
    <row r="793" spans="1:11">
      <c r="A793" s="31"/>
      <c r="B793" s="22"/>
      <c r="C793" s="211"/>
      <c r="D793" s="211"/>
      <c r="E793" s="211"/>
      <c r="F793" s="211"/>
      <c r="G793" s="211"/>
      <c r="H793" s="211"/>
      <c r="I793" s="211"/>
      <c r="J793" s="211"/>
      <c r="K793" s="211"/>
    </row>
    <row r="794" spans="1:11">
      <c r="A794" s="31"/>
      <c r="B794" s="22" t="s">
        <v>150</v>
      </c>
      <c r="C794" s="211"/>
      <c r="D794" s="211"/>
      <c r="E794" s="211"/>
      <c r="F794" s="211"/>
      <c r="G794" s="211"/>
      <c r="H794" s="211"/>
      <c r="I794" s="211"/>
      <c r="J794" s="211"/>
      <c r="K794" s="211"/>
    </row>
    <row r="795" spans="1:11">
      <c r="A795" s="31"/>
      <c r="B795" s="22"/>
      <c r="C795" s="211"/>
      <c r="D795" s="211"/>
      <c r="E795" s="211"/>
      <c r="F795" s="211"/>
      <c r="G795" s="211"/>
      <c r="H795" s="211"/>
      <c r="I795" s="211"/>
      <c r="J795" s="211"/>
      <c r="K795" s="211"/>
    </row>
    <row r="796" spans="1:11">
      <c r="A796" s="31"/>
      <c r="B796" s="22"/>
      <c r="C796" s="211"/>
      <c r="D796" s="211"/>
      <c r="E796" s="211"/>
      <c r="F796" s="211"/>
      <c r="G796" s="211"/>
      <c r="H796" s="211"/>
      <c r="I796" s="211"/>
      <c r="J796" s="211"/>
      <c r="K796" s="211"/>
    </row>
    <row r="797" spans="1:11">
      <c r="A797" s="31"/>
      <c r="B797" s="22"/>
      <c r="C797" s="211"/>
      <c r="D797" s="211"/>
      <c r="E797" s="211"/>
      <c r="F797" s="211"/>
      <c r="G797" s="211"/>
      <c r="H797" s="211"/>
      <c r="I797" s="211"/>
      <c r="J797" s="211"/>
      <c r="K797" s="211"/>
    </row>
    <row r="798" spans="1:11">
      <c r="A798" s="34"/>
      <c r="B798" s="22"/>
      <c r="C798" s="211"/>
      <c r="D798" s="211"/>
      <c r="E798" s="211"/>
      <c r="F798" s="211"/>
      <c r="G798" s="211"/>
      <c r="H798" s="211"/>
      <c r="I798" s="211"/>
      <c r="J798" s="211"/>
      <c r="K798" s="211"/>
    </row>
    <row r="799" spans="1:11" ht="32.25" thickBot="1">
      <c r="A799" s="46"/>
      <c r="B799" s="50" t="s">
        <v>204</v>
      </c>
      <c r="C799" s="211"/>
      <c r="D799" s="211"/>
      <c r="E799" s="211"/>
      <c r="F799" s="211"/>
      <c r="G799" s="211"/>
      <c r="H799" s="211"/>
      <c r="I799" s="211"/>
      <c r="J799" s="211"/>
      <c r="K799" s="211"/>
    </row>
    <row r="800" spans="1:11" ht="16.5" thickBot="1">
      <c r="A800" s="84">
        <f t="shared" ref="A800" si="35">A756+A763+A780+A789+A794+A799</f>
        <v>18.03</v>
      </c>
      <c r="B800" s="178"/>
      <c r="C800" s="211"/>
      <c r="D800" s="211"/>
      <c r="E800" s="211"/>
      <c r="F800" s="211"/>
      <c r="G800" s="211"/>
      <c r="H800" s="211"/>
      <c r="I800" s="211"/>
      <c r="J800" s="211"/>
      <c r="K800" s="211"/>
    </row>
    <row r="801" spans="1:11">
      <c r="A801" s="35"/>
      <c r="B801" s="22"/>
      <c r="C801" s="211"/>
      <c r="D801" s="211"/>
      <c r="E801" s="211"/>
      <c r="F801" s="211"/>
      <c r="G801" s="211"/>
      <c r="H801" s="211"/>
      <c r="I801" s="211"/>
      <c r="J801" s="211"/>
      <c r="K801" s="211"/>
    </row>
    <row r="802" spans="1:11">
      <c r="A802" s="55">
        <v>2.34</v>
      </c>
      <c r="B802" s="22" t="s">
        <v>216</v>
      </c>
      <c r="C802" s="211"/>
      <c r="D802" s="211"/>
      <c r="E802" s="211"/>
      <c r="F802" s="211"/>
      <c r="G802" s="211"/>
      <c r="H802" s="211"/>
      <c r="I802" s="211"/>
      <c r="J802" s="211"/>
      <c r="K802" s="211"/>
    </row>
    <row r="803" spans="1:11" ht="15" customHeight="1">
      <c r="A803" s="35"/>
      <c r="B803" s="22"/>
      <c r="C803" s="211"/>
      <c r="D803" s="211"/>
      <c r="E803" s="211"/>
      <c r="F803" s="211"/>
      <c r="G803" s="211"/>
      <c r="H803" s="211"/>
      <c r="I803" s="211"/>
      <c r="J803" s="211"/>
      <c r="K803" s="211"/>
    </row>
    <row r="804" spans="1:11" ht="15" customHeight="1" thickBot="1">
      <c r="A804" s="29"/>
      <c r="B804" s="22"/>
      <c r="C804" s="211"/>
      <c r="D804" s="211"/>
      <c r="E804" s="211"/>
      <c r="F804" s="211"/>
      <c r="G804" s="211"/>
      <c r="H804" s="211"/>
      <c r="I804" s="211"/>
      <c r="J804" s="211"/>
      <c r="K804" s="211"/>
    </row>
    <row r="805" spans="1:11" s="196" customFormat="1" ht="18" customHeight="1" thickBot="1">
      <c r="A805" s="144">
        <f t="shared" ref="A805" si="36">SUM(A801:A804)</f>
        <v>2.34</v>
      </c>
      <c r="B805" s="178"/>
    </row>
    <row r="806" spans="1:11" ht="15" customHeight="1">
      <c r="A806" s="35"/>
      <c r="B806" s="22"/>
      <c r="C806" s="211"/>
      <c r="D806" s="211"/>
      <c r="E806" s="211"/>
      <c r="F806" s="211"/>
      <c r="G806" s="211"/>
      <c r="H806" s="211"/>
      <c r="I806" s="211"/>
      <c r="J806" s="211"/>
      <c r="K806" s="211"/>
    </row>
    <row r="807" spans="1:11" ht="15" customHeight="1">
      <c r="A807" s="55">
        <v>0.26</v>
      </c>
      <c r="B807" s="22" t="s">
        <v>255</v>
      </c>
      <c r="C807" s="211"/>
      <c r="D807" s="211"/>
      <c r="E807" s="211"/>
      <c r="F807" s="211"/>
      <c r="G807" s="211"/>
      <c r="H807" s="211"/>
      <c r="I807" s="211"/>
      <c r="J807" s="211"/>
      <c r="K807" s="211"/>
    </row>
    <row r="808" spans="1:11">
      <c r="A808" s="55"/>
      <c r="B808" s="22"/>
      <c r="C808" s="211"/>
      <c r="D808" s="211"/>
      <c r="E808" s="211"/>
      <c r="F808" s="211"/>
      <c r="G808" s="211"/>
      <c r="H808" s="211"/>
      <c r="I808" s="211"/>
      <c r="J808" s="211"/>
      <c r="K808" s="211"/>
    </row>
    <row r="809" spans="1:11" ht="27.75" customHeight="1">
      <c r="A809" s="55"/>
      <c r="B809" s="22"/>
      <c r="C809" s="211"/>
      <c r="D809" s="211"/>
      <c r="E809" s="211"/>
      <c r="F809" s="211"/>
      <c r="G809" s="211"/>
      <c r="H809" s="211"/>
      <c r="I809" s="211"/>
      <c r="J809" s="211"/>
      <c r="K809" s="211"/>
    </row>
    <row r="810" spans="1:11" s="196" customFormat="1" ht="16.5" customHeight="1">
      <c r="A810" s="55"/>
      <c r="B810" s="22"/>
    </row>
    <row r="811" spans="1:11" ht="16.5" customHeight="1">
      <c r="A811" s="55"/>
      <c r="B811" s="22"/>
      <c r="C811" s="211"/>
      <c r="D811" s="211"/>
      <c r="E811" s="211"/>
      <c r="F811" s="211"/>
      <c r="G811" s="211"/>
      <c r="H811" s="211"/>
      <c r="I811" s="211"/>
      <c r="J811" s="211"/>
      <c r="K811" s="211"/>
    </row>
    <row r="812" spans="1:11">
      <c r="A812" s="55"/>
      <c r="B812" s="22"/>
      <c r="C812" s="211"/>
      <c r="D812" s="211"/>
      <c r="E812" s="211"/>
      <c r="F812" s="211"/>
      <c r="G812" s="211"/>
      <c r="H812" s="211"/>
      <c r="I812" s="211"/>
      <c r="J812" s="211"/>
      <c r="K812" s="211"/>
    </row>
    <row r="813" spans="1:11">
      <c r="A813" s="55"/>
      <c r="B813" s="22"/>
      <c r="C813" s="211"/>
      <c r="D813" s="211"/>
      <c r="E813" s="211"/>
      <c r="F813" s="211"/>
      <c r="G813" s="211"/>
      <c r="H813" s="211"/>
      <c r="I813" s="211"/>
      <c r="J813" s="211"/>
      <c r="K813" s="211"/>
    </row>
    <row r="814" spans="1:11">
      <c r="A814" s="35">
        <v>0.03</v>
      </c>
      <c r="B814" s="22" t="s">
        <v>58</v>
      </c>
      <c r="C814" s="211"/>
      <c r="D814" s="211"/>
      <c r="E814" s="211"/>
      <c r="F814" s="211"/>
      <c r="G814" s="211"/>
      <c r="H814" s="211"/>
      <c r="I814" s="211"/>
      <c r="J814" s="211"/>
      <c r="K814" s="211"/>
    </row>
    <row r="815" spans="1:11">
      <c r="A815" s="35"/>
      <c r="B815" s="22"/>
      <c r="C815" s="211"/>
      <c r="D815" s="211"/>
      <c r="E815" s="211"/>
      <c r="F815" s="211"/>
      <c r="G815" s="211"/>
      <c r="H815" s="211"/>
      <c r="I815" s="211"/>
      <c r="J815" s="211"/>
      <c r="K815" s="211"/>
    </row>
    <row r="816" spans="1:11">
      <c r="A816" s="35"/>
      <c r="B816" s="22"/>
      <c r="C816" s="211"/>
      <c r="D816" s="211"/>
      <c r="E816" s="211"/>
      <c r="F816" s="211"/>
      <c r="G816" s="211"/>
      <c r="H816" s="211"/>
      <c r="I816" s="211"/>
      <c r="J816" s="211"/>
      <c r="K816" s="211"/>
    </row>
    <row r="817" spans="1:11">
      <c r="A817" s="35"/>
      <c r="B817" s="22"/>
      <c r="C817" s="211"/>
      <c r="D817" s="211"/>
      <c r="E817" s="211"/>
      <c r="F817" s="211"/>
      <c r="G817" s="211"/>
      <c r="H817" s="211"/>
      <c r="I817" s="211"/>
      <c r="J817" s="211"/>
      <c r="K817" s="211"/>
    </row>
    <row r="818" spans="1:11" ht="32.25" thickBot="1">
      <c r="A818" s="35">
        <v>0</v>
      </c>
      <c r="B818" s="50" t="s">
        <v>205</v>
      </c>
      <c r="C818" s="211"/>
      <c r="D818" s="211"/>
      <c r="E818" s="211"/>
      <c r="F818" s="211"/>
      <c r="G818" s="211"/>
      <c r="H818" s="211"/>
      <c r="I818" s="211"/>
      <c r="J818" s="211"/>
      <c r="K818" s="211"/>
    </row>
    <row r="819" spans="1:11" ht="16.5" thickBot="1">
      <c r="A819" s="84">
        <f t="shared" ref="A819" si="37">SUM(A806:A818)</f>
        <v>0.29000000000000004</v>
      </c>
      <c r="B819" s="14"/>
      <c r="C819" s="211"/>
      <c r="D819" s="211"/>
      <c r="E819" s="211"/>
      <c r="F819" s="211"/>
      <c r="G819" s="211"/>
      <c r="H819" s="211"/>
      <c r="I819" s="211"/>
      <c r="J819" s="211"/>
      <c r="K819" s="211"/>
    </row>
    <row r="820" spans="1:11" ht="16.5" thickBot="1">
      <c r="A820" s="107">
        <f t="shared" ref="A820" si="38">A750+A754+A800+A819+A805</f>
        <v>26.74</v>
      </c>
      <c r="B820" s="27"/>
      <c r="C820" s="211"/>
      <c r="D820" s="211"/>
      <c r="E820" s="211"/>
      <c r="F820" s="211"/>
      <c r="G820" s="211"/>
      <c r="H820" s="211"/>
      <c r="I820" s="211"/>
      <c r="J820" s="211"/>
      <c r="K820" s="211"/>
    </row>
    <row r="821" spans="1:11">
      <c r="A821" s="67"/>
      <c r="B821" s="32"/>
      <c r="C821" s="211"/>
      <c r="D821" s="211"/>
      <c r="E821" s="211"/>
      <c r="F821" s="211"/>
      <c r="G821" s="211"/>
      <c r="H821" s="211"/>
      <c r="I821" s="211"/>
      <c r="J821" s="211"/>
      <c r="K821" s="211"/>
    </row>
    <row r="822" spans="1:11" ht="16.5" thickBot="1">
      <c r="A822" s="63"/>
      <c r="B822" s="23"/>
      <c r="C822" s="211"/>
      <c r="D822" s="211"/>
      <c r="E822" s="211"/>
      <c r="F822" s="211"/>
      <c r="G822" s="211"/>
      <c r="H822" s="211"/>
      <c r="I822" s="211"/>
      <c r="J822" s="211"/>
      <c r="K822" s="211"/>
    </row>
    <row r="823" spans="1:11">
      <c r="A823" s="13" t="s">
        <v>8</v>
      </c>
      <c r="B823" s="437" t="s">
        <v>9</v>
      </c>
      <c r="C823" s="211"/>
      <c r="D823" s="211"/>
      <c r="E823" s="211"/>
      <c r="F823" s="211"/>
      <c r="G823" s="211"/>
      <c r="H823" s="211"/>
      <c r="I823" s="211"/>
      <c r="J823" s="211"/>
      <c r="K823" s="211"/>
    </row>
    <row r="824" spans="1:11" ht="16.5" thickBot="1">
      <c r="A824" s="21"/>
      <c r="B824" s="100"/>
      <c r="C824" s="211"/>
      <c r="D824" s="211"/>
      <c r="E824" s="211"/>
      <c r="F824" s="211"/>
      <c r="G824" s="211"/>
      <c r="H824" s="211"/>
      <c r="I824" s="211"/>
      <c r="J824" s="211"/>
      <c r="K824" s="211"/>
    </row>
    <row r="825" spans="1:11" ht="16.5" thickBot="1">
      <c r="A825" s="434" t="s">
        <v>20</v>
      </c>
      <c r="B825" s="22"/>
      <c r="C825" s="211"/>
      <c r="D825" s="211"/>
      <c r="E825" s="211"/>
      <c r="F825" s="211"/>
      <c r="G825" s="211"/>
      <c r="H825" s="211"/>
      <c r="I825" s="211"/>
      <c r="J825" s="211"/>
      <c r="K825" s="211"/>
    </row>
    <row r="826" spans="1:11">
      <c r="A826" s="62"/>
      <c r="B826" s="14"/>
      <c r="C826" s="211"/>
      <c r="D826" s="211"/>
      <c r="E826" s="211"/>
      <c r="F826" s="211"/>
      <c r="G826" s="211"/>
      <c r="H826" s="211"/>
      <c r="I826" s="211"/>
      <c r="J826" s="211"/>
      <c r="K826" s="211"/>
    </row>
    <row r="827" spans="1:11">
      <c r="A827" s="35">
        <v>0.86</v>
      </c>
      <c r="B827" s="22" t="s">
        <v>81</v>
      </c>
      <c r="C827" s="211"/>
      <c r="D827" s="211"/>
      <c r="E827" s="211"/>
      <c r="F827" s="211"/>
      <c r="G827" s="211"/>
      <c r="H827" s="211"/>
      <c r="I827" s="211"/>
      <c r="J827" s="211"/>
      <c r="K827" s="211"/>
    </row>
    <row r="828" spans="1:11">
      <c r="A828" s="35"/>
      <c r="B828" s="22"/>
      <c r="C828" s="211"/>
      <c r="D828" s="211"/>
      <c r="E828" s="211"/>
      <c r="F828" s="211"/>
      <c r="G828" s="211"/>
      <c r="H828" s="211"/>
      <c r="I828" s="211"/>
      <c r="J828" s="211"/>
      <c r="K828" s="211"/>
    </row>
    <row r="829" spans="1:11">
      <c r="A829" s="35"/>
      <c r="B829" s="22"/>
      <c r="C829" s="211"/>
      <c r="D829" s="211"/>
      <c r="E829" s="211"/>
      <c r="F829" s="211"/>
      <c r="G829" s="211"/>
      <c r="H829" s="211"/>
      <c r="I829" s="211"/>
      <c r="J829" s="211"/>
      <c r="K829" s="211"/>
    </row>
    <row r="830" spans="1:11">
      <c r="A830" s="35"/>
      <c r="B830" s="22"/>
      <c r="C830" s="211"/>
      <c r="D830" s="211"/>
      <c r="E830" s="211"/>
      <c r="F830" s="211"/>
      <c r="G830" s="211"/>
      <c r="H830" s="211"/>
      <c r="I830" s="211"/>
      <c r="J830" s="211"/>
      <c r="K830" s="211"/>
    </row>
    <row r="831" spans="1:11">
      <c r="A831" s="35"/>
      <c r="B831" s="22"/>
      <c r="C831" s="211"/>
      <c r="D831" s="211"/>
      <c r="E831" s="211"/>
      <c r="F831" s="211"/>
      <c r="G831" s="211"/>
      <c r="H831" s="211"/>
      <c r="I831" s="211"/>
      <c r="J831" s="211"/>
      <c r="K831" s="211"/>
    </row>
    <row r="832" spans="1:11">
      <c r="A832" s="35"/>
      <c r="B832" s="22"/>
      <c r="C832" s="211"/>
      <c r="D832" s="211"/>
      <c r="E832" s="211"/>
      <c r="F832" s="211"/>
      <c r="G832" s="211"/>
      <c r="H832" s="211"/>
      <c r="I832" s="211"/>
      <c r="J832" s="211"/>
      <c r="K832" s="211"/>
    </row>
    <row r="833" spans="1:11">
      <c r="A833" s="35"/>
      <c r="B833" s="22"/>
      <c r="C833" s="211"/>
      <c r="D833" s="211"/>
      <c r="E833" s="211"/>
      <c r="F833" s="211"/>
      <c r="G833" s="211"/>
      <c r="H833" s="211"/>
      <c r="I833" s="211"/>
      <c r="J833" s="211"/>
      <c r="K833" s="211"/>
    </row>
    <row r="834" spans="1:11">
      <c r="A834" s="55">
        <v>1.2</v>
      </c>
      <c r="B834" s="22" t="s">
        <v>200</v>
      </c>
      <c r="C834" s="211"/>
      <c r="D834" s="211"/>
      <c r="E834" s="211"/>
      <c r="F834" s="211"/>
      <c r="G834" s="211"/>
      <c r="H834" s="211"/>
      <c r="I834" s="211"/>
      <c r="J834" s="211"/>
      <c r="K834" s="211"/>
    </row>
    <row r="835" spans="1:11">
      <c r="A835" s="55"/>
      <c r="B835" s="22"/>
      <c r="C835" s="211"/>
      <c r="D835" s="211"/>
      <c r="E835" s="211"/>
      <c r="F835" s="211"/>
      <c r="G835" s="211"/>
      <c r="H835" s="211"/>
      <c r="I835" s="211"/>
      <c r="J835" s="211"/>
      <c r="K835" s="211"/>
    </row>
    <row r="836" spans="1:11">
      <c r="A836" s="55"/>
      <c r="B836" s="22"/>
      <c r="C836" s="211"/>
      <c r="D836" s="211"/>
      <c r="E836" s="211"/>
      <c r="F836" s="211"/>
      <c r="G836" s="211"/>
      <c r="H836" s="211"/>
      <c r="I836" s="211"/>
      <c r="J836" s="211"/>
      <c r="K836" s="211"/>
    </row>
    <row r="837" spans="1:11">
      <c r="A837" s="55"/>
      <c r="B837" s="22"/>
      <c r="C837" s="211"/>
      <c r="D837" s="211"/>
      <c r="E837" s="211"/>
      <c r="F837" s="211"/>
      <c r="G837" s="211"/>
      <c r="H837" s="211"/>
      <c r="I837" s="211"/>
      <c r="J837" s="211"/>
      <c r="K837" s="211"/>
    </row>
    <row r="838" spans="1:11">
      <c r="A838" s="55"/>
      <c r="B838" s="22"/>
      <c r="C838" s="211"/>
      <c r="D838" s="211"/>
      <c r="E838" s="211"/>
      <c r="F838" s="211"/>
      <c r="G838" s="211"/>
      <c r="H838" s="211"/>
      <c r="I838" s="211"/>
      <c r="J838" s="211"/>
      <c r="K838" s="211"/>
    </row>
    <row r="839" spans="1:11">
      <c r="A839" s="35">
        <v>0.04</v>
      </c>
      <c r="B839" s="22" t="s">
        <v>242</v>
      </c>
      <c r="C839" s="211"/>
      <c r="D839" s="211"/>
      <c r="E839" s="211"/>
      <c r="F839" s="211"/>
      <c r="G839" s="211"/>
      <c r="H839" s="211"/>
      <c r="I839" s="211"/>
      <c r="J839" s="211"/>
      <c r="K839" s="211"/>
    </row>
    <row r="840" spans="1:11">
      <c r="A840" s="35"/>
      <c r="B840" s="22"/>
      <c r="C840" s="211"/>
      <c r="D840" s="211"/>
      <c r="E840" s="211"/>
      <c r="F840" s="211"/>
      <c r="G840" s="211"/>
      <c r="H840" s="211"/>
      <c r="I840" s="211"/>
      <c r="J840" s="211"/>
      <c r="K840" s="211"/>
    </row>
    <row r="841" spans="1:11">
      <c r="A841" s="35"/>
      <c r="B841" s="22"/>
      <c r="C841" s="211"/>
      <c r="D841" s="211"/>
      <c r="E841" s="211"/>
      <c r="F841" s="211"/>
      <c r="G841" s="211"/>
      <c r="H841" s="211"/>
      <c r="I841" s="211"/>
      <c r="J841" s="211"/>
      <c r="K841" s="211"/>
    </row>
    <row r="842" spans="1:11" ht="16.5" thickBot="1">
      <c r="A842" s="35"/>
      <c r="B842" s="22"/>
      <c r="C842" s="211"/>
      <c r="D842" s="211"/>
      <c r="E842" s="211"/>
      <c r="F842" s="211"/>
      <c r="G842" s="211"/>
      <c r="H842" s="211"/>
      <c r="I842" s="211"/>
      <c r="J842" s="211"/>
      <c r="K842" s="211"/>
    </row>
    <row r="843" spans="1:11" ht="16.5" thickBot="1">
      <c r="A843" s="84">
        <f t="shared" ref="A843" si="39">A827+A834+A839</f>
        <v>2.1</v>
      </c>
      <c r="B843" s="197"/>
      <c r="C843" s="211"/>
      <c r="D843" s="211"/>
      <c r="E843" s="211"/>
      <c r="F843" s="211"/>
      <c r="G843" s="211"/>
      <c r="H843" s="211"/>
      <c r="I843" s="211"/>
      <c r="J843" s="211"/>
      <c r="K843" s="211"/>
    </row>
    <row r="844" spans="1:11">
      <c r="A844" s="35"/>
      <c r="B844" s="14"/>
      <c r="C844" s="211"/>
      <c r="D844" s="211"/>
      <c r="E844" s="211"/>
      <c r="F844" s="211"/>
      <c r="G844" s="211"/>
      <c r="H844" s="211"/>
      <c r="I844" s="211"/>
      <c r="J844" s="211"/>
      <c r="K844" s="211"/>
    </row>
    <row r="845" spans="1:11">
      <c r="A845" s="55">
        <v>10</v>
      </c>
      <c r="B845" s="22" t="s">
        <v>146</v>
      </c>
      <c r="C845" s="211"/>
      <c r="D845" s="211"/>
      <c r="E845" s="211"/>
      <c r="F845" s="211"/>
      <c r="G845" s="211"/>
      <c r="H845" s="211"/>
      <c r="I845" s="211"/>
      <c r="J845" s="211"/>
      <c r="K845" s="211"/>
    </row>
    <row r="846" spans="1:11" ht="16.5" thickBot="1">
      <c r="A846" s="57"/>
      <c r="B846" s="22" t="s">
        <v>147</v>
      </c>
      <c r="C846" s="211"/>
      <c r="D846" s="211"/>
      <c r="E846" s="211"/>
      <c r="F846" s="211"/>
      <c r="G846" s="211"/>
      <c r="H846" s="211"/>
      <c r="I846" s="211"/>
      <c r="J846" s="211"/>
      <c r="K846" s="211"/>
    </row>
    <row r="847" spans="1:11" ht="16.5" thickBot="1">
      <c r="A847" s="84">
        <f>A845</f>
        <v>10</v>
      </c>
      <c r="B847" s="27"/>
      <c r="C847" s="211"/>
      <c r="D847" s="211"/>
      <c r="E847" s="211"/>
      <c r="F847" s="211"/>
      <c r="G847" s="211"/>
      <c r="H847" s="211"/>
      <c r="I847" s="211"/>
      <c r="J847" s="211"/>
      <c r="K847" s="211"/>
    </row>
    <row r="848" spans="1:11" s="196" customFormat="1" ht="18" customHeight="1">
      <c r="A848" s="62"/>
      <c r="B848" s="14"/>
    </row>
    <row r="849" spans="1:11">
      <c r="A849" s="40">
        <v>2.42</v>
      </c>
      <c r="B849" s="248" t="s">
        <v>473</v>
      </c>
      <c r="C849" s="211"/>
      <c r="D849" s="211"/>
      <c r="E849" s="211"/>
      <c r="F849" s="211"/>
      <c r="G849" s="211"/>
      <c r="H849" s="211"/>
      <c r="I849" s="211"/>
      <c r="J849" s="211"/>
      <c r="K849" s="211"/>
    </row>
    <row r="850" spans="1:11">
      <c r="A850" s="40"/>
      <c r="B850" s="79"/>
      <c r="C850" s="211"/>
      <c r="D850" s="211"/>
      <c r="E850" s="211"/>
      <c r="F850" s="211"/>
      <c r="G850" s="211"/>
      <c r="H850" s="211"/>
      <c r="I850" s="211"/>
      <c r="J850" s="211"/>
      <c r="K850" s="211"/>
    </row>
    <row r="851" spans="1:11">
      <c r="A851" s="40"/>
      <c r="B851" s="79"/>
      <c r="C851" s="211"/>
      <c r="D851" s="211"/>
      <c r="E851" s="211"/>
      <c r="F851" s="211"/>
      <c r="G851" s="211"/>
      <c r="H851" s="211"/>
      <c r="I851" s="211"/>
      <c r="J851" s="211"/>
      <c r="K851" s="211"/>
    </row>
    <row r="852" spans="1:11">
      <c r="A852" s="40"/>
      <c r="B852" s="79"/>
      <c r="C852" s="211"/>
      <c r="D852" s="211"/>
      <c r="E852" s="211"/>
      <c r="F852" s="211"/>
      <c r="G852" s="211"/>
      <c r="H852" s="211"/>
      <c r="I852" s="211"/>
      <c r="J852" s="211"/>
      <c r="K852" s="211"/>
    </row>
    <row r="853" spans="1:11">
      <c r="A853" s="40"/>
      <c r="B853" s="79"/>
      <c r="C853" s="211"/>
      <c r="D853" s="211"/>
      <c r="E853" s="211"/>
      <c r="F853" s="211"/>
      <c r="G853" s="211"/>
      <c r="H853" s="211"/>
      <c r="I853" s="211"/>
      <c r="J853" s="211"/>
      <c r="K853" s="211"/>
    </row>
    <row r="854" spans="1:11" ht="30.75" customHeight="1">
      <c r="A854" s="40"/>
      <c r="B854" s="79"/>
      <c r="C854" s="211"/>
      <c r="D854" s="211"/>
      <c r="E854" s="211"/>
      <c r="F854" s="211"/>
      <c r="G854" s="211"/>
      <c r="H854" s="211"/>
      <c r="I854" s="211"/>
      <c r="J854" s="211"/>
      <c r="K854" s="211"/>
    </row>
    <row r="855" spans="1:11" ht="17.25" customHeight="1">
      <c r="A855" s="40"/>
      <c r="B855" s="79"/>
      <c r="C855" s="211"/>
      <c r="D855" s="211"/>
      <c r="E855" s="211"/>
      <c r="F855" s="211"/>
      <c r="G855" s="211"/>
      <c r="H855" s="211"/>
      <c r="I855" s="211"/>
      <c r="J855" s="211"/>
      <c r="K855" s="211"/>
    </row>
    <row r="856" spans="1:11" ht="17.25" customHeight="1">
      <c r="A856" s="35">
        <v>0.64</v>
      </c>
      <c r="B856" s="22" t="s">
        <v>208</v>
      </c>
      <c r="C856" s="211"/>
      <c r="D856" s="211"/>
      <c r="E856" s="211"/>
      <c r="F856" s="211"/>
      <c r="G856" s="211"/>
      <c r="H856" s="211"/>
      <c r="I856" s="211"/>
      <c r="J856" s="211"/>
      <c r="K856" s="211"/>
    </row>
    <row r="857" spans="1:11" ht="17.25" customHeight="1">
      <c r="A857" s="35"/>
      <c r="B857" s="22"/>
      <c r="C857" s="211"/>
      <c r="D857" s="211"/>
      <c r="E857" s="211"/>
      <c r="F857" s="211"/>
      <c r="G857" s="211"/>
      <c r="H857" s="211"/>
      <c r="I857" s="211"/>
      <c r="J857" s="211"/>
      <c r="K857" s="211"/>
    </row>
    <row r="858" spans="1:11" ht="17.25" customHeight="1">
      <c r="A858" s="35"/>
      <c r="B858" s="22"/>
      <c r="C858" s="211"/>
      <c r="D858" s="211"/>
      <c r="E858" s="211"/>
      <c r="F858" s="211"/>
      <c r="G858" s="211"/>
      <c r="H858" s="211"/>
      <c r="I858" s="211"/>
      <c r="J858" s="211"/>
      <c r="K858" s="211"/>
    </row>
    <row r="859" spans="1:11" ht="17.25" customHeight="1">
      <c r="A859" s="35"/>
      <c r="B859" s="22"/>
      <c r="C859" s="211"/>
      <c r="D859" s="211"/>
      <c r="E859" s="211"/>
      <c r="F859" s="211"/>
      <c r="G859" s="211"/>
      <c r="H859" s="211"/>
      <c r="I859" s="211"/>
      <c r="J859" s="211"/>
      <c r="K859" s="211"/>
    </row>
    <row r="860" spans="1:11" ht="17.25" customHeight="1">
      <c r="A860" s="35"/>
      <c r="B860" s="22"/>
      <c r="C860" s="211"/>
      <c r="D860" s="211"/>
      <c r="E860" s="211"/>
      <c r="F860" s="211"/>
      <c r="G860" s="211"/>
      <c r="H860" s="211"/>
      <c r="I860" s="211"/>
      <c r="J860" s="211"/>
      <c r="K860" s="211"/>
    </row>
    <row r="861" spans="1:11" ht="37.5" customHeight="1">
      <c r="A861" s="35"/>
      <c r="B861" s="22"/>
      <c r="C861" s="211"/>
      <c r="D861" s="211"/>
      <c r="E861" s="211"/>
      <c r="F861" s="211"/>
      <c r="G861" s="211"/>
      <c r="H861" s="211"/>
      <c r="I861" s="211"/>
      <c r="J861" s="211"/>
      <c r="K861" s="211"/>
    </row>
    <row r="862" spans="1:11">
      <c r="A862" s="35"/>
      <c r="B862" s="22"/>
      <c r="C862" s="211"/>
      <c r="D862" s="211"/>
      <c r="E862" s="211"/>
      <c r="F862" s="211"/>
      <c r="G862" s="211"/>
      <c r="H862" s="211"/>
      <c r="I862" s="211"/>
      <c r="J862" s="211"/>
      <c r="K862" s="211"/>
    </row>
    <row r="863" spans="1:11">
      <c r="A863" s="35"/>
      <c r="B863" s="22"/>
      <c r="C863" s="211"/>
      <c r="D863" s="211"/>
      <c r="E863" s="211"/>
      <c r="F863" s="211"/>
      <c r="G863" s="211"/>
      <c r="H863" s="211"/>
      <c r="I863" s="211"/>
      <c r="J863" s="211"/>
      <c r="K863" s="211"/>
    </row>
    <row r="864" spans="1:11">
      <c r="A864" s="35"/>
      <c r="B864" s="22"/>
      <c r="C864" s="211"/>
      <c r="D864" s="211"/>
      <c r="E864" s="211"/>
      <c r="F864" s="211"/>
      <c r="G864" s="211"/>
      <c r="H864" s="211"/>
      <c r="I864" s="211"/>
      <c r="J864" s="211"/>
      <c r="K864" s="211"/>
    </row>
    <row r="865" spans="1:11">
      <c r="A865" s="35"/>
      <c r="B865" s="22"/>
      <c r="C865" s="211"/>
      <c r="D865" s="211"/>
      <c r="E865" s="211"/>
      <c r="F865" s="211"/>
      <c r="G865" s="211"/>
      <c r="H865" s="211"/>
      <c r="I865" s="211"/>
      <c r="J865" s="211"/>
      <c r="K865" s="211"/>
    </row>
    <row r="866" spans="1:11">
      <c r="A866" s="35"/>
      <c r="B866" s="22"/>
      <c r="C866" s="211"/>
      <c r="D866" s="211"/>
      <c r="E866" s="211"/>
      <c r="F866" s="211"/>
      <c r="G866" s="211"/>
      <c r="H866" s="211"/>
      <c r="I866" s="211"/>
      <c r="J866" s="211"/>
      <c r="K866" s="211"/>
    </row>
    <row r="867" spans="1:11">
      <c r="A867" s="35"/>
      <c r="B867" s="22"/>
      <c r="C867" s="211"/>
      <c r="D867" s="211"/>
      <c r="E867" s="211"/>
      <c r="F867" s="211"/>
      <c r="G867" s="211"/>
      <c r="H867" s="211"/>
      <c r="I867" s="211"/>
      <c r="J867" s="211"/>
      <c r="K867" s="211"/>
    </row>
    <row r="868" spans="1:11">
      <c r="A868" s="35"/>
      <c r="B868" s="22"/>
      <c r="C868" s="211"/>
      <c r="D868" s="211"/>
      <c r="E868" s="211"/>
      <c r="F868" s="211"/>
      <c r="G868" s="211"/>
      <c r="H868" s="211"/>
      <c r="I868" s="211"/>
      <c r="J868" s="211"/>
      <c r="K868" s="211"/>
    </row>
    <row r="869" spans="1:11">
      <c r="A869" s="35">
        <v>6.95</v>
      </c>
      <c r="B869" s="22" t="s">
        <v>362</v>
      </c>
      <c r="C869" s="211"/>
      <c r="D869" s="211"/>
      <c r="E869" s="211"/>
      <c r="F869" s="211"/>
      <c r="G869" s="211"/>
      <c r="H869" s="211"/>
      <c r="I869" s="211"/>
      <c r="J869" s="211"/>
      <c r="K869" s="211"/>
    </row>
    <row r="870" spans="1:11">
      <c r="A870" s="35"/>
      <c r="B870" s="22"/>
      <c r="C870" s="211"/>
      <c r="D870" s="211"/>
      <c r="E870" s="211"/>
      <c r="F870" s="211"/>
      <c r="G870" s="211"/>
      <c r="H870" s="211"/>
      <c r="I870" s="211"/>
      <c r="J870" s="211"/>
      <c r="K870" s="211"/>
    </row>
    <row r="871" spans="1:11">
      <c r="A871" s="35"/>
      <c r="B871" s="22"/>
      <c r="C871" s="211"/>
      <c r="D871" s="211"/>
      <c r="E871" s="211"/>
      <c r="F871" s="211"/>
      <c r="G871" s="211"/>
      <c r="H871" s="211"/>
      <c r="I871" s="211"/>
      <c r="J871" s="211"/>
      <c r="K871" s="211"/>
    </row>
    <row r="872" spans="1:11">
      <c r="A872" s="35"/>
      <c r="B872" s="22"/>
      <c r="C872" s="211"/>
      <c r="D872" s="211"/>
      <c r="E872" s="211"/>
      <c r="F872" s="211"/>
      <c r="G872" s="211"/>
      <c r="H872" s="211"/>
      <c r="I872" s="211"/>
      <c r="J872" s="211"/>
      <c r="K872" s="211"/>
    </row>
    <row r="873" spans="1:11">
      <c r="A873" s="35"/>
      <c r="B873" s="22"/>
      <c r="C873" s="211"/>
      <c r="D873" s="211"/>
      <c r="E873" s="211"/>
      <c r="F873" s="211"/>
      <c r="G873" s="211"/>
      <c r="H873" s="211"/>
      <c r="I873" s="211"/>
      <c r="J873" s="211"/>
      <c r="K873" s="211"/>
    </row>
    <row r="874" spans="1:11">
      <c r="A874" s="35"/>
      <c r="B874" s="22"/>
      <c r="C874" s="211"/>
      <c r="D874" s="211"/>
      <c r="E874" s="211"/>
      <c r="F874" s="211"/>
      <c r="G874" s="211"/>
      <c r="H874" s="211"/>
      <c r="I874" s="211"/>
      <c r="J874" s="211"/>
      <c r="K874" s="211"/>
    </row>
    <row r="875" spans="1:11">
      <c r="A875" s="35"/>
      <c r="B875" s="22"/>
      <c r="C875" s="211"/>
      <c r="D875" s="211"/>
      <c r="E875" s="211"/>
      <c r="F875" s="211"/>
      <c r="G875" s="211"/>
      <c r="H875" s="211"/>
      <c r="I875" s="211"/>
      <c r="J875" s="211"/>
      <c r="K875" s="211"/>
    </row>
    <row r="876" spans="1:11">
      <c r="A876" s="35"/>
      <c r="B876" s="22"/>
      <c r="C876" s="211"/>
      <c r="D876" s="211"/>
      <c r="E876" s="211"/>
      <c r="F876" s="211"/>
      <c r="G876" s="211"/>
      <c r="H876" s="211"/>
      <c r="I876" s="211"/>
      <c r="J876" s="211"/>
      <c r="K876" s="211"/>
    </row>
    <row r="877" spans="1:11">
      <c r="A877" s="35"/>
      <c r="B877" s="22"/>
      <c r="C877" s="211"/>
      <c r="D877" s="211"/>
      <c r="E877" s="211"/>
      <c r="F877" s="211"/>
      <c r="G877" s="211"/>
      <c r="H877" s="211"/>
      <c r="I877" s="211"/>
      <c r="J877" s="211"/>
      <c r="K877" s="211"/>
    </row>
    <row r="878" spans="1:11">
      <c r="A878" s="35">
        <v>0.65</v>
      </c>
      <c r="B878" s="22" t="s">
        <v>335</v>
      </c>
      <c r="C878" s="211"/>
      <c r="D878" s="211"/>
      <c r="E878" s="211"/>
      <c r="F878" s="211"/>
      <c r="G878" s="211"/>
      <c r="H878" s="211"/>
      <c r="I878" s="211"/>
      <c r="J878" s="211"/>
      <c r="K878" s="211"/>
    </row>
    <row r="879" spans="1:11">
      <c r="A879" s="35"/>
      <c r="B879" s="22"/>
      <c r="C879" s="211"/>
      <c r="D879" s="211"/>
      <c r="E879" s="211"/>
      <c r="F879" s="211"/>
      <c r="G879" s="211"/>
      <c r="H879" s="211"/>
      <c r="I879" s="211"/>
      <c r="J879" s="211"/>
      <c r="K879" s="211"/>
    </row>
    <row r="880" spans="1:11">
      <c r="A880" s="67"/>
      <c r="B880" s="22"/>
      <c r="C880" s="211"/>
      <c r="D880" s="211"/>
      <c r="E880" s="211"/>
      <c r="F880" s="211"/>
      <c r="G880" s="211"/>
      <c r="H880" s="211"/>
      <c r="I880" s="211"/>
      <c r="J880" s="211"/>
      <c r="K880" s="211"/>
    </row>
    <row r="881" spans="1:11">
      <c r="A881" s="67"/>
      <c r="B881" s="22"/>
      <c r="C881" s="211"/>
      <c r="D881" s="211"/>
      <c r="E881" s="211"/>
      <c r="F881" s="211"/>
      <c r="G881" s="211"/>
      <c r="H881" s="211"/>
      <c r="I881" s="211"/>
      <c r="J881" s="211"/>
      <c r="K881" s="211"/>
    </row>
    <row r="882" spans="1:11" ht="32.25" thickBot="1">
      <c r="A882" s="49"/>
      <c r="B882" s="50" t="s">
        <v>204</v>
      </c>
      <c r="C882" s="211"/>
      <c r="D882" s="211"/>
      <c r="E882" s="211"/>
      <c r="F882" s="211"/>
      <c r="G882" s="211"/>
      <c r="H882" s="211"/>
      <c r="I882" s="211"/>
      <c r="J882" s="211"/>
      <c r="K882" s="211"/>
    </row>
    <row r="883" spans="1:11" ht="16.5" thickBot="1">
      <c r="A883" s="84">
        <f t="shared" ref="A883" si="40">A849+A856+A869+A878+A882</f>
        <v>10.66</v>
      </c>
      <c r="B883" s="197"/>
      <c r="C883" s="211"/>
      <c r="D883" s="211"/>
      <c r="E883" s="211"/>
      <c r="F883" s="211"/>
      <c r="G883" s="211"/>
      <c r="H883" s="211"/>
      <c r="I883" s="211"/>
      <c r="J883" s="211"/>
      <c r="K883" s="211"/>
    </row>
    <row r="884" spans="1:11">
      <c r="A884" s="55"/>
      <c r="B884" s="22"/>
      <c r="C884" s="211"/>
      <c r="D884" s="211"/>
      <c r="E884" s="211"/>
      <c r="F884" s="211"/>
      <c r="G884" s="211"/>
      <c r="H884" s="211"/>
      <c r="I884" s="211"/>
      <c r="J884" s="211"/>
      <c r="K884" s="211"/>
    </row>
    <row r="885" spans="1:11">
      <c r="A885" s="82">
        <v>1.44</v>
      </c>
      <c r="B885" s="22" t="s">
        <v>142</v>
      </c>
      <c r="C885" s="211"/>
      <c r="D885" s="211"/>
      <c r="E885" s="211"/>
      <c r="F885" s="211"/>
      <c r="G885" s="211"/>
      <c r="H885" s="211"/>
      <c r="I885" s="211"/>
      <c r="J885" s="211"/>
      <c r="K885" s="211"/>
    </row>
    <row r="886" spans="1:11">
      <c r="A886" s="35"/>
      <c r="B886" s="22"/>
      <c r="C886" s="211"/>
      <c r="D886" s="211"/>
      <c r="E886" s="211"/>
      <c r="F886" s="211"/>
      <c r="G886" s="211"/>
      <c r="H886" s="211"/>
      <c r="I886" s="211"/>
      <c r="J886" s="211"/>
      <c r="K886" s="211"/>
    </row>
    <row r="887" spans="1:11" ht="16.5" thickBot="1">
      <c r="A887" s="29"/>
      <c r="B887" s="22"/>
      <c r="C887" s="211"/>
      <c r="D887" s="211"/>
      <c r="E887" s="211"/>
      <c r="F887" s="211"/>
      <c r="G887" s="211"/>
      <c r="H887" s="211"/>
      <c r="I887" s="211"/>
      <c r="J887" s="211"/>
      <c r="K887" s="211"/>
    </row>
    <row r="888" spans="1:11" s="196" customFormat="1" ht="16.5" thickBot="1">
      <c r="A888" s="193">
        <f t="shared" ref="A888" si="41">SUM(A884:A887)</f>
        <v>1.44</v>
      </c>
      <c r="B888" s="194"/>
    </row>
    <row r="889" spans="1:11">
      <c r="A889" s="35"/>
      <c r="B889" s="22"/>
      <c r="C889" s="211"/>
      <c r="D889" s="211"/>
      <c r="E889" s="211"/>
      <c r="F889" s="211"/>
      <c r="G889" s="211"/>
      <c r="H889" s="211"/>
      <c r="I889" s="211"/>
      <c r="J889" s="211"/>
      <c r="K889" s="211"/>
    </row>
    <row r="890" spans="1:11">
      <c r="A890" s="160">
        <v>0.05</v>
      </c>
      <c r="B890" s="166" t="s">
        <v>319</v>
      </c>
      <c r="C890" s="211"/>
      <c r="D890" s="211"/>
      <c r="E890" s="211"/>
      <c r="F890" s="211"/>
      <c r="G890" s="211"/>
      <c r="H890" s="211"/>
      <c r="I890" s="211"/>
      <c r="J890" s="211"/>
      <c r="K890" s="211"/>
    </row>
    <row r="891" spans="1:11">
      <c r="A891" s="160"/>
      <c r="B891" s="158"/>
      <c r="C891" s="211"/>
      <c r="D891" s="211"/>
      <c r="E891" s="211"/>
      <c r="F891" s="211"/>
      <c r="G891" s="211"/>
      <c r="H891" s="211"/>
      <c r="I891" s="211"/>
      <c r="J891" s="211"/>
      <c r="K891" s="211"/>
    </row>
    <row r="892" spans="1:11" ht="27.75" customHeight="1">
      <c r="A892" s="160"/>
      <c r="B892" s="158"/>
      <c r="C892" s="211"/>
      <c r="D892" s="211"/>
      <c r="E892" s="211"/>
      <c r="F892" s="211"/>
      <c r="G892" s="211"/>
      <c r="H892" s="211"/>
      <c r="I892" s="211"/>
      <c r="J892" s="211"/>
      <c r="K892" s="211"/>
    </row>
    <row r="893" spans="1:11" s="225" customFormat="1" ht="16.5" customHeight="1">
      <c r="A893" s="160"/>
      <c r="B893" s="158"/>
    </row>
    <row r="894" spans="1:11" ht="27.75" customHeight="1">
      <c r="A894" s="160"/>
      <c r="B894" s="158"/>
      <c r="C894" s="211"/>
      <c r="D894" s="211"/>
      <c r="E894" s="211"/>
      <c r="F894" s="211"/>
      <c r="G894" s="211"/>
      <c r="H894" s="211"/>
      <c r="I894" s="211"/>
      <c r="J894" s="211"/>
      <c r="K894" s="211"/>
    </row>
    <row r="895" spans="1:11" s="216" customFormat="1" ht="19.5" customHeight="1">
      <c r="A895" s="160"/>
      <c r="B895" s="158"/>
    </row>
    <row r="896" spans="1:11" s="216" customFormat="1" ht="17.25" customHeight="1">
      <c r="A896" s="160"/>
      <c r="B896" s="158"/>
    </row>
    <row r="897" spans="1:11" s="216" customFormat="1" ht="15.75" customHeight="1">
      <c r="A897" s="160"/>
      <c r="B897" s="158"/>
    </row>
    <row r="898" spans="1:11" s="216" customFormat="1" ht="15" customHeight="1">
      <c r="A898" s="160"/>
      <c r="B898" s="158"/>
    </row>
    <row r="899" spans="1:11" s="216" customFormat="1" ht="15" customHeight="1">
      <c r="A899" s="160"/>
      <c r="B899" s="158"/>
    </row>
    <row r="900" spans="1:11" s="216" customFormat="1" ht="14.25" customHeight="1">
      <c r="A900" s="160"/>
      <c r="B900" s="158"/>
    </row>
    <row r="901" spans="1:11" s="216" customFormat="1" ht="18" customHeight="1">
      <c r="A901" s="157"/>
      <c r="B901" s="167"/>
    </row>
    <row r="902" spans="1:11" s="216" customFormat="1" ht="18" customHeight="1">
      <c r="A902" s="165"/>
      <c r="B902" s="158"/>
    </row>
    <row r="903" spans="1:11" s="216" customFormat="1" ht="15.75" customHeight="1">
      <c r="A903" s="165"/>
      <c r="B903" s="158"/>
    </row>
    <row r="904" spans="1:11" s="216" customFormat="1" ht="15.75" customHeight="1">
      <c r="A904" s="165"/>
      <c r="B904" s="158"/>
    </row>
    <row r="905" spans="1:11" s="216" customFormat="1" ht="15.75" customHeight="1">
      <c r="A905" s="165"/>
      <c r="B905" s="158"/>
    </row>
    <row r="906" spans="1:11" s="216" customFormat="1" ht="15.75" customHeight="1">
      <c r="A906" s="35">
        <v>2.83</v>
      </c>
      <c r="B906" s="22" t="s">
        <v>78</v>
      </c>
    </row>
    <row r="907" spans="1:11" s="216" customFormat="1" ht="21" customHeight="1">
      <c r="A907" s="35"/>
      <c r="B907" s="22"/>
    </row>
    <row r="908" spans="1:11" s="216" customFormat="1" ht="15" customHeight="1">
      <c r="A908" s="35"/>
      <c r="B908" s="22"/>
    </row>
    <row r="909" spans="1:11" s="216" customFormat="1" ht="15" customHeight="1">
      <c r="A909" s="35"/>
      <c r="B909" s="22"/>
    </row>
    <row r="910" spans="1:11" s="216" customFormat="1" ht="23.25" customHeight="1" thickBot="1">
      <c r="A910" s="35"/>
      <c r="B910" s="22"/>
    </row>
    <row r="911" spans="1:11" ht="16.5" thickBot="1">
      <c r="A911" s="84">
        <f t="shared" ref="A911" si="42">SUM(A889:A910)</f>
        <v>2.88</v>
      </c>
      <c r="B911" s="27"/>
      <c r="C911" s="211"/>
      <c r="D911" s="211"/>
      <c r="E911" s="211"/>
      <c r="F911" s="211"/>
      <c r="G911" s="211"/>
      <c r="H911" s="211"/>
      <c r="I911" s="211"/>
      <c r="J911" s="211"/>
      <c r="K911" s="211"/>
    </row>
    <row r="912" spans="1:11" ht="16.5" thickBot="1">
      <c r="A912" s="85">
        <f>A843+A847+A883+A911+A888</f>
        <v>27.08</v>
      </c>
      <c r="B912" s="27"/>
      <c r="C912" s="211"/>
      <c r="D912" s="211"/>
      <c r="E912" s="211"/>
      <c r="F912" s="211"/>
      <c r="G912" s="211"/>
      <c r="H912" s="211"/>
      <c r="I912" s="211"/>
      <c r="J912" s="211"/>
      <c r="K912" s="211"/>
    </row>
    <row r="913" spans="1:11">
      <c r="A913" s="40"/>
      <c r="B913" s="32"/>
      <c r="C913" s="211"/>
      <c r="D913" s="211"/>
      <c r="E913" s="211"/>
      <c r="F913" s="211"/>
      <c r="G913" s="211"/>
      <c r="H913" s="211"/>
      <c r="I913" s="211"/>
      <c r="J913" s="211"/>
      <c r="K913" s="211"/>
    </row>
    <row r="914" spans="1:11" ht="16.5" thickBot="1">
      <c r="A914" s="63"/>
      <c r="B914" s="103"/>
      <c r="C914" s="211"/>
      <c r="D914" s="211"/>
      <c r="E914" s="211"/>
      <c r="F914" s="211"/>
      <c r="G914" s="211"/>
      <c r="H914" s="211"/>
      <c r="I914" s="211"/>
      <c r="J914" s="211"/>
      <c r="K914" s="211"/>
    </row>
    <row r="915" spans="1:11">
      <c r="A915" s="13" t="s">
        <v>8</v>
      </c>
      <c r="B915" s="487" t="s">
        <v>9</v>
      </c>
      <c r="C915" s="211"/>
      <c r="D915" s="211"/>
      <c r="E915" s="211"/>
      <c r="F915" s="211"/>
      <c r="G915" s="211"/>
      <c r="H915" s="211"/>
      <c r="I915" s="211"/>
      <c r="J915" s="211"/>
      <c r="K915" s="211"/>
    </row>
    <row r="916" spans="1:11" ht="16.5" thickBot="1">
      <c r="A916" s="75"/>
      <c r="B916" s="488"/>
      <c r="C916" s="211"/>
      <c r="D916" s="211"/>
      <c r="E916" s="211"/>
      <c r="F916" s="211"/>
      <c r="G916" s="211"/>
      <c r="H916" s="211"/>
      <c r="I916" s="211"/>
      <c r="J916" s="211"/>
      <c r="K916" s="211"/>
    </row>
    <row r="917" spans="1:11" ht="16.5" thickBot="1">
      <c r="A917" s="26" t="s">
        <v>20</v>
      </c>
      <c r="B917" s="104"/>
      <c r="C917" s="211"/>
      <c r="D917" s="211"/>
      <c r="E917" s="211"/>
      <c r="F917" s="211"/>
      <c r="G917" s="211"/>
      <c r="H917" s="211"/>
      <c r="I917" s="211"/>
      <c r="J917" s="211"/>
      <c r="K917" s="211"/>
    </row>
    <row r="918" spans="1:11">
      <c r="A918" s="67"/>
      <c r="B918" s="22"/>
      <c r="C918" s="211"/>
      <c r="D918" s="211"/>
      <c r="E918" s="211"/>
      <c r="F918" s="211"/>
      <c r="G918" s="211"/>
      <c r="H918" s="211"/>
      <c r="I918" s="211"/>
      <c r="J918" s="211"/>
      <c r="K918" s="211"/>
    </row>
    <row r="919" spans="1:11">
      <c r="A919" s="35">
        <v>0.86</v>
      </c>
      <c r="B919" s="22" t="s">
        <v>106</v>
      </c>
      <c r="C919" s="211"/>
      <c r="D919" s="211"/>
      <c r="E919" s="211"/>
      <c r="F919" s="211"/>
      <c r="G919" s="211"/>
      <c r="H919" s="211"/>
      <c r="I919" s="211"/>
      <c r="J919" s="211"/>
      <c r="K919" s="211"/>
    </row>
    <row r="920" spans="1:11">
      <c r="A920" s="35"/>
      <c r="B920" s="22"/>
      <c r="C920" s="211"/>
      <c r="D920" s="211"/>
      <c r="E920" s="211"/>
      <c r="F920" s="211"/>
      <c r="G920" s="211"/>
      <c r="H920" s="211"/>
      <c r="I920" s="211"/>
      <c r="J920" s="211"/>
      <c r="K920" s="211"/>
    </row>
    <row r="921" spans="1:11">
      <c r="A921" s="35"/>
      <c r="B921" s="22"/>
      <c r="C921" s="211"/>
      <c r="D921" s="211"/>
      <c r="E921" s="211"/>
      <c r="F921" s="211"/>
      <c r="G921" s="211"/>
      <c r="H921" s="211"/>
      <c r="I921" s="211"/>
      <c r="J921" s="211"/>
      <c r="K921" s="211"/>
    </row>
    <row r="922" spans="1:11">
      <c r="A922" s="35"/>
      <c r="B922" s="22"/>
      <c r="C922" s="211"/>
      <c r="D922" s="211"/>
      <c r="E922" s="211"/>
      <c r="F922" s="211"/>
      <c r="G922" s="211"/>
      <c r="H922" s="211"/>
      <c r="I922" s="211"/>
      <c r="J922" s="211"/>
      <c r="K922" s="211"/>
    </row>
    <row r="923" spans="1:11">
      <c r="A923" s="35"/>
      <c r="B923" s="22"/>
      <c r="C923" s="211"/>
      <c r="D923" s="211"/>
      <c r="E923" s="211"/>
      <c r="F923" s="211"/>
      <c r="G923" s="211"/>
      <c r="H923" s="211"/>
      <c r="I923" s="211"/>
      <c r="J923" s="211"/>
      <c r="K923" s="211"/>
    </row>
    <row r="924" spans="1:11">
      <c r="A924" s="35"/>
      <c r="B924" s="22"/>
      <c r="C924" s="211"/>
      <c r="D924" s="211"/>
      <c r="E924" s="211"/>
      <c r="F924" s="211"/>
      <c r="G924" s="211"/>
      <c r="H924" s="211"/>
      <c r="I924" s="211"/>
      <c r="J924" s="211"/>
      <c r="K924" s="211"/>
    </row>
    <row r="925" spans="1:11">
      <c r="A925" s="35">
        <v>1.17</v>
      </c>
      <c r="B925" s="22" t="s">
        <v>31</v>
      </c>
      <c r="C925" s="211"/>
      <c r="D925" s="211"/>
      <c r="E925" s="211"/>
      <c r="F925" s="211"/>
      <c r="G925" s="211"/>
      <c r="H925" s="211"/>
      <c r="I925" s="211"/>
      <c r="J925" s="211"/>
      <c r="K925" s="211"/>
    </row>
    <row r="926" spans="1:11">
      <c r="A926" s="35"/>
      <c r="B926" s="22"/>
      <c r="C926" s="211"/>
      <c r="D926" s="211"/>
      <c r="E926" s="211"/>
      <c r="F926" s="211"/>
      <c r="G926" s="211"/>
      <c r="H926" s="211"/>
      <c r="I926" s="211"/>
      <c r="J926" s="211"/>
      <c r="K926" s="211"/>
    </row>
    <row r="927" spans="1:11">
      <c r="A927" s="35"/>
      <c r="B927" s="22"/>
      <c r="C927" s="211"/>
      <c r="D927" s="211"/>
      <c r="E927" s="211"/>
      <c r="F927" s="211"/>
      <c r="G927" s="211"/>
      <c r="H927" s="211"/>
      <c r="I927" s="211"/>
      <c r="J927" s="211"/>
      <c r="K927" s="211"/>
    </row>
    <row r="928" spans="1:11">
      <c r="A928" s="35"/>
      <c r="B928" s="22"/>
      <c r="C928" s="211"/>
      <c r="D928" s="211"/>
      <c r="E928" s="211"/>
      <c r="F928" s="211"/>
      <c r="G928" s="211"/>
      <c r="H928" s="211"/>
      <c r="I928" s="211"/>
      <c r="J928" s="211"/>
      <c r="K928" s="211"/>
    </row>
    <row r="929" spans="1:11">
      <c r="A929" s="35"/>
      <c r="B929" s="22"/>
      <c r="C929" s="211"/>
      <c r="D929" s="211"/>
      <c r="E929" s="211"/>
      <c r="F929" s="211"/>
      <c r="G929" s="211"/>
      <c r="H929" s="211"/>
      <c r="I929" s="211"/>
      <c r="J929" s="211"/>
      <c r="K929" s="211"/>
    </row>
    <row r="930" spans="1:11">
      <c r="A930" s="29"/>
      <c r="B930" s="22" t="s">
        <v>35</v>
      </c>
      <c r="C930" s="211"/>
      <c r="D930" s="211"/>
      <c r="E930" s="211"/>
      <c r="F930" s="211"/>
      <c r="G930" s="211"/>
      <c r="H930" s="211"/>
      <c r="I930" s="211"/>
      <c r="J930" s="211"/>
      <c r="K930" s="211"/>
    </row>
    <row r="931" spans="1:11">
      <c r="A931" s="29"/>
      <c r="B931" s="22"/>
      <c r="C931" s="211"/>
      <c r="D931" s="211"/>
      <c r="E931" s="211"/>
      <c r="F931" s="211"/>
      <c r="G931" s="211"/>
      <c r="H931" s="211"/>
      <c r="I931" s="211"/>
      <c r="J931" s="211"/>
      <c r="K931" s="211"/>
    </row>
    <row r="932" spans="1:11" ht="16.5" thickBot="1">
      <c r="A932" s="29"/>
      <c r="B932" s="22"/>
      <c r="C932" s="211"/>
      <c r="D932" s="211"/>
      <c r="E932" s="211"/>
      <c r="F932" s="211"/>
      <c r="G932" s="211"/>
      <c r="H932" s="211"/>
      <c r="I932" s="211"/>
      <c r="J932" s="211"/>
      <c r="K932" s="211"/>
    </row>
    <row r="933" spans="1:11" ht="16.5" thickBot="1">
      <c r="A933" s="84">
        <f t="shared" ref="A933" si="43">A919+A925+A930</f>
        <v>2.0299999999999998</v>
      </c>
      <c r="B933" s="38"/>
      <c r="C933" s="211"/>
      <c r="D933" s="211"/>
      <c r="E933" s="211"/>
      <c r="F933" s="211"/>
      <c r="G933" s="211"/>
      <c r="H933" s="211"/>
      <c r="I933" s="211"/>
      <c r="J933" s="211"/>
      <c r="K933" s="211"/>
    </row>
    <row r="934" spans="1:11">
      <c r="A934" s="35"/>
      <c r="B934" s="14"/>
      <c r="C934" s="211"/>
      <c r="D934" s="211"/>
      <c r="E934" s="211"/>
      <c r="F934" s="211"/>
      <c r="G934" s="211"/>
      <c r="H934" s="211"/>
      <c r="I934" s="211"/>
      <c r="J934" s="211"/>
      <c r="K934" s="211"/>
    </row>
    <row r="935" spans="1:11" ht="47.25">
      <c r="A935" s="55">
        <v>3.6</v>
      </c>
      <c r="B935" s="22" t="s">
        <v>451</v>
      </c>
      <c r="C935" s="211"/>
      <c r="D935" s="211"/>
      <c r="E935" s="211"/>
      <c r="F935" s="211"/>
      <c r="G935" s="211"/>
      <c r="H935" s="211"/>
      <c r="I935" s="211"/>
      <c r="J935" s="211"/>
      <c r="K935" s="211"/>
    </row>
    <row r="936" spans="1:11" ht="16.5" thickBot="1">
      <c r="A936" s="57"/>
      <c r="B936" s="22"/>
      <c r="C936" s="211"/>
      <c r="D936" s="211"/>
      <c r="E936" s="211"/>
      <c r="F936" s="211"/>
      <c r="G936" s="211"/>
      <c r="H936" s="211"/>
      <c r="I936" s="211"/>
      <c r="J936" s="211"/>
      <c r="K936" s="211"/>
    </row>
    <row r="937" spans="1:11" ht="16.5" thickBot="1">
      <c r="A937" s="84">
        <f t="shared" ref="A937" si="44">A935</f>
        <v>3.6</v>
      </c>
      <c r="B937" s="27"/>
      <c r="C937" s="211"/>
      <c r="D937" s="211"/>
      <c r="E937" s="211"/>
      <c r="F937" s="211"/>
      <c r="G937" s="211"/>
      <c r="H937" s="211"/>
      <c r="I937" s="211"/>
      <c r="J937" s="211"/>
      <c r="K937" s="211"/>
    </row>
    <row r="938" spans="1:11">
      <c r="A938" s="35"/>
      <c r="B938" s="22"/>
      <c r="C938" s="211"/>
      <c r="D938" s="211"/>
      <c r="E938" s="211"/>
      <c r="F938" s="211"/>
      <c r="G938" s="211"/>
      <c r="H938" s="211"/>
      <c r="I938" s="211"/>
      <c r="J938" s="211"/>
      <c r="K938" s="211"/>
    </row>
    <row r="939" spans="1:11">
      <c r="A939" s="238">
        <v>5.58</v>
      </c>
      <c r="B939" s="161" t="s">
        <v>466</v>
      </c>
      <c r="C939" s="211"/>
      <c r="D939" s="211"/>
      <c r="E939" s="211"/>
      <c r="F939" s="211"/>
      <c r="G939" s="211"/>
      <c r="H939" s="211"/>
      <c r="I939" s="211"/>
      <c r="J939" s="211"/>
      <c r="K939" s="211"/>
    </row>
    <row r="940" spans="1:11">
      <c r="A940" s="160"/>
      <c r="B940" s="161"/>
      <c r="C940" s="211"/>
      <c r="D940" s="211"/>
      <c r="E940" s="211"/>
      <c r="F940" s="211"/>
      <c r="G940" s="211"/>
      <c r="H940" s="211"/>
      <c r="I940" s="211"/>
      <c r="J940" s="211"/>
      <c r="K940" s="211"/>
    </row>
    <row r="941" spans="1:11">
      <c r="A941" s="160"/>
      <c r="B941" s="161"/>
      <c r="C941" s="211"/>
      <c r="D941" s="211"/>
      <c r="E941" s="211"/>
      <c r="F941" s="211"/>
      <c r="G941" s="211"/>
      <c r="H941" s="211"/>
      <c r="I941" s="211"/>
      <c r="J941" s="211"/>
      <c r="K941" s="211"/>
    </row>
    <row r="942" spans="1:11">
      <c r="A942" s="160"/>
      <c r="B942" s="161"/>
      <c r="C942" s="211"/>
      <c r="D942" s="211"/>
      <c r="E942" s="211"/>
      <c r="F942" s="211"/>
      <c r="G942" s="211"/>
      <c r="H942" s="211"/>
      <c r="I942" s="211"/>
      <c r="J942" s="211"/>
      <c r="K942" s="211"/>
    </row>
    <row r="943" spans="1:11">
      <c r="A943" s="35">
        <v>6.2</v>
      </c>
      <c r="B943" s="22" t="s">
        <v>447</v>
      </c>
      <c r="C943" s="211"/>
      <c r="D943" s="211"/>
      <c r="E943" s="211"/>
      <c r="F943" s="211"/>
      <c r="G943" s="211"/>
      <c r="H943" s="211"/>
      <c r="I943" s="211"/>
      <c r="J943" s="211"/>
      <c r="K943" s="211"/>
    </row>
    <row r="944" spans="1:11" s="216" customFormat="1" ht="27" customHeight="1">
      <c r="A944" s="35"/>
      <c r="B944" s="22"/>
    </row>
    <row r="945" spans="1:11" s="216" customFormat="1" ht="13.5" customHeight="1">
      <c r="A945" s="35"/>
      <c r="B945" s="22"/>
    </row>
    <row r="946" spans="1:11" s="216" customFormat="1" ht="13.5" customHeight="1">
      <c r="A946" s="35"/>
      <c r="B946" s="22"/>
    </row>
    <row r="947" spans="1:11" s="216" customFormat="1" ht="17.25" customHeight="1">
      <c r="A947" s="35"/>
      <c r="B947" s="22"/>
    </row>
    <row r="948" spans="1:11">
      <c r="A948" s="35"/>
      <c r="B948" s="22"/>
      <c r="C948" s="211"/>
      <c r="D948" s="211"/>
      <c r="E948" s="211"/>
      <c r="F948" s="211"/>
      <c r="G948" s="211"/>
      <c r="H948" s="211"/>
      <c r="I948" s="211"/>
      <c r="J948" s="211"/>
      <c r="K948" s="211"/>
    </row>
    <row r="949" spans="1:11">
      <c r="A949" s="35"/>
      <c r="B949" s="22"/>
      <c r="C949" s="211"/>
      <c r="D949" s="211"/>
      <c r="E949" s="211"/>
      <c r="F949" s="211"/>
      <c r="G949" s="211"/>
      <c r="H949" s="211"/>
      <c r="I949" s="211"/>
      <c r="J949" s="211"/>
      <c r="K949" s="211"/>
    </row>
    <row r="950" spans="1:11">
      <c r="A950" s="35"/>
      <c r="B950" s="22"/>
      <c r="C950" s="211"/>
      <c r="D950" s="211"/>
      <c r="E950" s="211"/>
      <c r="F950" s="211"/>
      <c r="G950" s="211"/>
      <c r="H950" s="211"/>
      <c r="I950" s="211"/>
      <c r="J950" s="211"/>
      <c r="K950" s="211"/>
    </row>
    <row r="951" spans="1:11">
      <c r="A951" s="35"/>
      <c r="B951" s="22"/>
      <c r="C951" s="211"/>
      <c r="D951" s="211"/>
      <c r="E951" s="211"/>
      <c r="F951" s="211"/>
      <c r="G951" s="211"/>
      <c r="H951" s="211"/>
      <c r="I951" s="211"/>
      <c r="J951" s="211"/>
      <c r="K951" s="211"/>
    </row>
    <row r="952" spans="1:11">
      <c r="A952" s="35"/>
      <c r="B952" s="22"/>
      <c r="C952" s="211"/>
      <c r="D952" s="211"/>
      <c r="E952" s="211"/>
      <c r="F952" s="211"/>
      <c r="G952" s="211"/>
      <c r="H952" s="211"/>
      <c r="I952" s="211"/>
      <c r="J952" s="211"/>
      <c r="K952" s="211"/>
    </row>
    <row r="953" spans="1:11">
      <c r="A953" s="35"/>
      <c r="B953" s="22"/>
      <c r="C953" s="211"/>
      <c r="D953" s="211"/>
      <c r="E953" s="211"/>
      <c r="F953" s="211"/>
      <c r="G953" s="211"/>
      <c r="H953" s="211"/>
      <c r="I953" s="211"/>
      <c r="J953" s="211"/>
      <c r="K953" s="211"/>
    </row>
    <row r="954" spans="1:11">
      <c r="A954" s="35"/>
      <c r="B954" s="22"/>
      <c r="C954" s="211"/>
      <c r="D954" s="211"/>
      <c r="E954" s="211"/>
      <c r="F954" s="211"/>
      <c r="G954" s="211"/>
      <c r="H954" s="211"/>
      <c r="I954" s="211"/>
      <c r="J954" s="211"/>
      <c r="K954" s="211"/>
    </row>
    <row r="955" spans="1:11">
      <c r="A955" s="35"/>
      <c r="B955" s="22"/>
      <c r="C955" s="211"/>
      <c r="D955" s="211"/>
      <c r="E955" s="211"/>
      <c r="F955" s="211"/>
      <c r="G955" s="211"/>
      <c r="H955" s="211"/>
      <c r="I955" s="211"/>
      <c r="J955" s="211"/>
      <c r="K955" s="211"/>
    </row>
    <row r="956" spans="1:11">
      <c r="A956" s="67"/>
      <c r="B956" s="22"/>
      <c r="C956" s="211"/>
      <c r="D956" s="211"/>
      <c r="E956" s="211"/>
      <c r="F956" s="211"/>
      <c r="G956" s="211"/>
      <c r="H956" s="211"/>
      <c r="I956" s="211"/>
      <c r="J956" s="211"/>
      <c r="K956" s="211"/>
    </row>
    <row r="957" spans="1:11" ht="15" customHeight="1">
      <c r="A957" s="35"/>
      <c r="B957" s="22"/>
      <c r="C957" s="211"/>
      <c r="D957" s="211"/>
      <c r="E957" s="211"/>
      <c r="F957" s="211"/>
      <c r="G957" s="211"/>
      <c r="H957" s="211"/>
      <c r="I957" s="211"/>
      <c r="J957" s="211"/>
      <c r="K957" s="211"/>
    </row>
    <row r="958" spans="1:11">
      <c r="A958" s="67"/>
      <c r="B958" s="22"/>
      <c r="C958" s="211"/>
      <c r="D958" s="211"/>
      <c r="E958" s="211"/>
      <c r="F958" s="211"/>
      <c r="G958" s="211"/>
      <c r="H958" s="211"/>
      <c r="I958" s="211"/>
      <c r="J958" s="211"/>
      <c r="K958" s="211"/>
    </row>
    <row r="959" spans="1:11">
      <c r="A959" s="57">
        <v>0.22</v>
      </c>
      <c r="B959" s="22" t="s">
        <v>436</v>
      </c>
      <c r="C959" s="211"/>
      <c r="D959" s="211"/>
      <c r="E959" s="211"/>
      <c r="F959" s="211"/>
      <c r="G959" s="211"/>
      <c r="H959" s="211"/>
      <c r="I959" s="211"/>
      <c r="J959" s="211"/>
      <c r="K959" s="211"/>
    </row>
    <row r="960" spans="1:11">
      <c r="A960" s="57"/>
      <c r="B960" s="22"/>
      <c r="C960" s="211"/>
      <c r="D960" s="211"/>
      <c r="E960" s="211"/>
      <c r="F960" s="211"/>
      <c r="G960" s="211"/>
      <c r="H960" s="211"/>
      <c r="I960" s="211"/>
      <c r="J960" s="211"/>
      <c r="K960" s="211"/>
    </row>
    <row r="961" spans="1:11">
      <c r="A961" s="57"/>
      <c r="B961" s="22"/>
      <c r="C961" s="211"/>
      <c r="D961" s="211"/>
      <c r="E961" s="211"/>
      <c r="F961" s="211"/>
      <c r="G961" s="211"/>
      <c r="H961" s="211"/>
      <c r="I961" s="211"/>
      <c r="J961" s="211"/>
      <c r="K961" s="211"/>
    </row>
    <row r="962" spans="1:11">
      <c r="A962" s="57"/>
      <c r="B962" s="22"/>
      <c r="C962" s="211"/>
      <c r="D962" s="211"/>
      <c r="E962" s="211"/>
      <c r="F962" s="211"/>
      <c r="G962" s="211"/>
      <c r="H962" s="211"/>
      <c r="I962" s="211"/>
      <c r="J962" s="211"/>
      <c r="K962" s="211"/>
    </row>
    <row r="963" spans="1:11">
      <c r="A963" s="57"/>
      <c r="B963" s="22"/>
      <c r="C963" s="211"/>
      <c r="D963" s="211"/>
      <c r="E963" s="211"/>
      <c r="F963" s="211"/>
      <c r="G963" s="211"/>
      <c r="H963" s="211"/>
      <c r="I963" s="211"/>
      <c r="J963" s="211"/>
      <c r="K963" s="211"/>
    </row>
    <row r="964" spans="1:11">
      <c r="A964" s="57"/>
      <c r="B964" s="22"/>
      <c r="C964" s="211"/>
      <c r="D964" s="211"/>
      <c r="E964" s="211"/>
      <c r="F964" s="211"/>
      <c r="G964" s="211"/>
      <c r="H964" s="211"/>
      <c r="I964" s="211"/>
      <c r="J964" s="211"/>
      <c r="K964" s="211"/>
    </row>
    <row r="965" spans="1:11">
      <c r="A965" s="57"/>
      <c r="B965" s="22"/>
      <c r="C965" s="211"/>
      <c r="D965" s="211"/>
      <c r="E965" s="211"/>
      <c r="F965" s="211"/>
      <c r="G965" s="211"/>
      <c r="H965" s="211"/>
      <c r="I965" s="211"/>
      <c r="J965" s="211"/>
      <c r="K965" s="211"/>
    </row>
    <row r="966" spans="1:11">
      <c r="A966" s="57"/>
      <c r="B966" s="22"/>
      <c r="C966" s="211"/>
      <c r="D966" s="211"/>
      <c r="E966" s="211"/>
      <c r="F966" s="211"/>
      <c r="G966" s="211"/>
      <c r="H966" s="211"/>
      <c r="I966" s="211"/>
      <c r="J966" s="211"/>
      <c r="K966" s="211"/>
    </row>
    <row r="967" spans="1:11">
      <c r="A967" s="57"/>
      <c r="B967" s="22"/>
      <c r="C967" s="211"/>
      <c r="D967" s="211"/>
      <c r="E967" s="211"/>
      <c r="F967" s="211"/>
      <c r="G967" s="211"/>
      <c r="H967" s="211"/>
      <c r="I967" s="211"/>
      <c r="J967" s="211"/>
      <c r="K967" s="211"/>
    </row>
    <row r="968" spans="1:11">
      <c r="A968" s="160">
        <v>2.35</v>
      </c>
      <c r="B968" s="158" t="s">
        <v>438</v>
      </c>
      <c r="C968" s="211"/>
      <c r="D968" s="211"/>
      <c r="E968" s="211"/>
      <c r="F968" s="211"/>
      <c r="G968" s="211"/>
      <c r="H968" s="211"/>
      <c r="I968" s="211"/>
      <c r="J968" s="211"/>
      <c r="K968" s="211"/>
    </row>
    <row r="969" spans="1:11">
      <c r="A969" s="163"/>
      <c r="B969" s="158"/>
      <c r="C969" s="211"/>
      <c r="D969" s="211"/>
      <c r="E969" s="211"/>
      <c r="F969" s="211"/>
      <c r="G969" s="211"/>
      <c r="H969" s="211"/>
      <c r="I969" s="211"/>
      <c r="J969" s="211"/>
      <c r="K969" s="211"/>
    </row>
    <row r="970" spans="1:11">
      <c r="A970" s="163"/>
      <c r="B970" s="158"/>
      <c r="C970" s="211"/>
      <c r="D970" s="211"/>
      <c r="E970" s="211"/>
      <c r="F970" s="211"/>
      <c r="G970" s="211"/>
      <c r="H970" s="211"/>
      <c r="I970" s="211"/>
      <c r="J970" s="211"/>
      <c r="K970" s="211"/>
    </row>
    <row r="971" spans="1:11">
      <c r="A971" s="163"/>
      <c r="B971" s="158"/>
      <c r="C971" s="211"/>
      <c r="D971" s="211"/>
      <c r="E971" s="211"/>
      <c r="F971" s="211"/>
      <c r="G971" s="211"/>
      <c r="H971" s="211"/>
      <c r="I971" s="211"/>
      <c r="J971" s="211"/>
      <c r="K971" s="211"/>
    </row>
    <row r="972" spans="1:11">
      <c r="A972" s="163"/>
      <c r="B972" s="158"/>
      <c r="C972" s="211"/>
      <c r="D972" s="211"/>
      <c r="E972" s="211"/>
      <c r="F972" s="211"/>
      <c r="G972" s="211"/>
      <c r="H972" s="211"/>
      <c r="I972" s="211"/>
      <c r="J972" s="211"/>
      <c r="K972" s="211"/>
    </row>
    <row r="973" spans="1:11" s="216" customFormat="1" ht="33.75" customHeight="1">
      <c r="A973" s="163"/>
      <c r="B973" s="158"/>
    </row>
    <row r="974" spans="1:11" s="216" customFormat="1" ht="15" customHeight="1">
      <c r="A974" s="163"/>
      <c r="B974" s="158"/>
    </row>
    <row r="975" spans="1:11" s="216" customFormat="1" ht="15" customHeight="1">
      <c r="A975" s="57">
        <v>0.99</v>
      </c>
      <c r="B975" s="22" t="s">
        <v>329</v>
      </c>
    </row>
    <row r="976" spans="1:11" s="216" customFormat="1" ht="15" customHeight="1">
      <c r="A976" s="57"/>
      <c r="B976" s="22"/>
    </row>
    <row r="977" spans="1:11" s="216" customFormat="1" ht="15" customHeight="1">
      <c r="A977" s="57"/>
      <c r="B977" s="22"/>
    </row>
    <row r="978" spans="1:11" s="216" customFormat="1" ht="17.25" customHeight="1">
      <c r="A978" s="57"/>
      <c r="B978" s="22"/>
    </row>
    <row r="979" spans="1:11" s="216" customFormat="1" ht="15" customHeight="1" thickBot="1">
      <c r="A979" s="49"/>
      <c r="B979" s="50" t="s">
        <v>204</v>
      </c>
    </row>
    <row r="980" spans="1:11" ht="30" customHeight="1" thickBot="1">
      <c r="A980" s="84">
        <f t="shared" ref="A980" si="45">A939+A943+A959+A968+A975+A979</f>
        <v>15.340000000000002</v>
      </c>
      <c r="B980" s="38"/>
      <c r="C980" s="211"/>
      <c r="D980" s="211"/>
      <c r="E980" s="211"/>
      <c r="F980" s="211"/>
      <c r="G980" s="211"/>
      <c r="H980" s="211"/>
      <c r="I980" s="211"/>
      <c r="J980" s="211"/>
      <c r="K980" s="211"/>
    </row>
    <row r="981" spans="1:11">
      <c r="A981" s="35"/>
      <c r="B981" s="22"/>
      <c r="C981" s="211"/>
      <c r="D981" s="211"/>
      <c r="E981" s="211"/>
      <c r="F981" s="211"/>
      <c r="G981" s="211"/>
      <c r="H981" s="211"/>
      <c r="I981" s="211"/>
      <c r="J981" s="211"/>
      <c r="K981" s="211"/>
    </row>
    <row r="982" spans="1:11">
      <c r="A982" s="55">
        <v>2.34</v>
      </c>
      <c r="B982" s="22" t="s">
        <v>216</v>
      </c>
      <c r="C982" s="211"/>
      <c r="D982" s="211"/>
      <c r="E982" s="211"/>
      <c r="F982" s="211"/>
      <c r="G982" s="211"/>
      <c r="H982" s="211"/>
      <c r="I982" s="211"/>
      <c r="J982" s="211"/>
      <c r="K982" s="211"/>
    </row>
    <row r="983" spans="1:11">
      <c r="A983" s="35"/>
      <c r="B983" s="22"/>
      <c r="C983" s="211"/>
      <c r="D983" s="211"/>
      <c r="E983" s="211"/>
      <c r="F983" s="211"/>
      <c r="G983" s="211"/>
      <c r="H983" s="211"/>
      <c r="I983" s="211"/>
      <c r="J983" s="211"/>
      <c r="K983" s="211"/>
    </row>
    <row r="984" spans="1:11" ht="29.25" customHeight="1" thickBot="1">
      <c r="A984" s="29"/>
      <c r="B984" s="22"/>
      <c r="C984" s="211"/>
      <c r="D984" s="211"/>
      <c r="E984" s="211"/>
      <c r="F984" s="211"/>
      <c r="G984" s="211"/>
      <c r="H984" s="211"/>
      <c r="I984" s="211"/>
      <c r="J984" s="211"/>
      <c r="K984" s="211"/>
    </row>
    <row r="985" spans="1:11" ht="16.5" thickBot="1">
      <c r="A985" s="193">
        <f t="shared" ref="A985" si="46">SUM(A981:A984)</f>
        <v>2.34</v>
      </c>
      <c r="B985" s="194"/>
      <c r="C985" s="211"/>
      <c r="D985" s="211"/>
      <c r="E985" s="211"/>
      <c r="F985" s="211"/>
      <c r="G985" s="211"/>
      <c r="H985" s="211"/>
      <c r="I985" s="211"/>
      <c r="J985" s="211"/>
      <c r="K985" s="211"/>
    </row>
    <row r="986" spans="1:11">
      <c r="A986" s="35"/>
      <c r="B986" s="22"/>
      <c r="C986" s="211"/>
      <c r="D986" s="211"/>
      <c r="E986" s="211"/>
      <c r="F986" s="211"/>
      <c r="G986" s="211"/>
      <c r="H986" s="211"/>
      <c r="I986" s="211"/>
      <c r="J986" s="211"/>
      <c r="K986" s="211"/>
    </row>
    <row r="987" spans="1:11" ht="16.5" customHeight="1">
      <c r="A987" s="160">
        <v>25.71</v>
      </c>
      <c r="B987" s="158" t="s">
        <v>439</v>
      </c>
      <c r="C987" s="211"/>
      <c r="D987" s="211"/>
      <c r="E987" s="211"/>
      <c r="F987" s="211"/>
      <c r="G987" s="211"/>
      <c r="H987" s="211"/>
      <c r="I987" s="211"/>
      <c r="J987" s="211"/>
      <c r="K987" s="211"/>
    </row>
    <row r="988" spans="1:11" ht="15" customHeight="1">
      <c r="A988" s="160"/>
      <c r="B988" s="158"/>
      <c r="C988" s="211"/>
      <c r="D988" s="211"/>
      <c r="E988" s="211"/>
      <c r="F988" s="211"/>
      <c r="G988" s="211"/>
      <c r="H988" s="211"/>
      <c r="I988" s="211"/>
      <c r="J988" s="211"/>
      <c r="K988" s="211"/>
    </row>
    <row r="989" spans="1:11" ht="24.75" customHeight="1">
      <c r="A989" s="160"/>
      <c r="B989" s="158"/>
      <c r="C989" s="211"/>
      <c r="D989" s="211"/>
      <c r="E989" s="211"/>
      <c r="F989" s="211"/>
      <c r="G989" s="211"/>
      <c r="H989" s="211"/>
      <c r="I989" s="211"/>
      <c r="J989" s="211"/>
      <c r="K989" s="211"/>
    </row>
    <row r="990" spans="1:11" s="225" customFormat="1" ht="18" customHeight="1">
      <c r="A990" s="160"/>
      <c r="B990" s="158"/>
    </row>
    <row r="991" spans="1:11" ht="27.75" customHeight="1">
      <c r="A991" s="160"/>
      <c r="B991" s="158"/>
      <c r="C991" s="211"/>
      <c r="D991" s="211"/>
      <c r="E991" s="211"/>
      <c r="F991" s="211"/>
      <c r="G991" s="211"/>
      <c r="H991" s="211"/>
      <c r="I991" s="211"/>
      <c r="J991" s="211"/>
      <c r="K991" s="211"/>
    </row>
    <row r="992" spans="1:11" s="216" customFormat="1" ht="21" customHeight="1">
      <c r="A992" s="160"/>
      <c r="B992" s="158"/>
    </row>
    <row r="993" spans="1:2" s="216" customFormat="1" ht="15" customHeight="1">
      <c r="A993" s="160"/>
      <c r="B993" s="158"/>
    </row>
    <row r="994" spans="1:2" s="216" customFormat="1" ht="15" customHeight="1">
      <c r="A994" s="160"/>
      <c r="B994" s="158"/>
    </row>
    <row r="995" spans="1:2" s="216" customFormat="1" ht="15" customHeight="1">
      <c r="A995" s="160"/>
      <c r="B995" s="158"/>
    </row>
    <row r="996" spans="1:2" s="216" customFormat="1" ht="15" customHeight="1">
      <c r="A996" s="160"/>
      <c r="B996" s="158"/>
    </row>
    <row r="997" spans="1:2" s="216" customFormat="1" ht="15" customHeight="1">
      <c r="A997" s="160"/>
      <c r="B997" s="158"/>
    </row>
    <row r="998" spans="1:2" s="216" customFormat="1" ht="15" customHeight="1">
      <c r="A998" s="160"/>
      <c r="B998" s="158"/>
    </row>
    <row r="999" spans="1:2" s="216" customFormat="1" ht="15" customHeight="1">
      <c r="A999" s="160"/>
      <c r="B999" s="158"/>
    </row>
    <row r="1000" spans="1:2" s="216" customFormat="1" ht="15" customHeight="1">
      <c r="A1000" s="160"/>
      <c r="B1000" s="158"/>
    </row>
    <row r="1001" spans="1:2" s="216" customFormat="1" ht="15" customHeight="1">
      <c r="A1001" s="160"/>
      <c r="B1001" s="158"/>
    </row>
    <row r="1002" spans="1:2" s="216" customFormat="1" ht="15" customHeight="1">
      <c r="A1002" s="160"/>
      <c r="B1002" s="158"/>
    </row>
    <row r="1003" spans="1:2" s="216" customFormat="1" ht="15" customHeight="1">
      <c r="A1003" s="160"/>
      <c r="B1003" s="158"/>
    </row>
    <row r="1004" spans="1:2" s="216" customFormat="1" ht="15" customHeight="1">
      <c r="A1004" s="160"/>
      <c r="B1004" s="158"/>
    </row>
    <row r="1005" spans="1:2" s="216" customFormat="1" ht="15" customHeight="1">
      <c r="A1005" s="170"/>
      <c r="B1005" s="158"/>
    </row>
    <row r="1006" spans="1:2" s="216" customFormat="1" ht="15" customHeight="1">
      <c r="A1006" s="170"/>
      <c r="B1006" s="158"/>
    </row>
    <row r="1007" spans="1:2" s="216" customFormat="1" ht="15" customHeight="1">
      <c r="A1007" s="170"/>
      <c r="B1007" s="158"/>
    </row>
    <row r="1008" spans="1:2" s="216" customFormat="1" ht="15" customHeight="1">
      <c r="A1008" s="170"/>
      <c r="B1008" s="158"/>
    </row>
    <row r="1009" spans="1:11" s="216" customFormat="1" ht="15" customHeight="1">
      <c r="A1009" s="35">
        <v>90</v>
      </c>
      <c r="B1009" s="22" t="s">
        <v>355</v>
      </c>
    </row>
    <row r="1010" spans="1:11" s="216" customFormat="1" ht="15" customHeight="1">
      <c r="A1010" s="35"/>
      <c r="B1010" s="22"/>
    </row>
    <row r="1011" spans="1:11" s="216" customFormat="1" ht="15" customHeight="1">
      <c r="A1011" s="35"/>
      <c r="B1011" s="22"/>
    </row>
    <row r="1012" spans="1:11" s="216" customFormat="1" ht="15" customHeight="1">
      <c r="A1012" s="35"/>
      <c r="B1012" s="22"/>
    </row>
    <row r="1013" spans="1:11" s="216" customFormat="1" ht="28.5" customHeight="1" thickBot="1">
      <c r="A1013" s="35">
        <v>0</v>
      </c>
      <c r="B1013" s="50" t="s">
        <v>205</v>
      </c>
    </row>
    <row r="1014" spans="1:11" ht="16.5" thickBot="1">
      <c r="A1014" s="148">
        <f t="shared" ref="A1014" si="47">SUM(A986:A1013)</f>
        <v>115.71000000000001</v>
      </c>
      <c r="B1014" s="27"/>
      <c r="C1014" s="211"/>
      <c r="D1014" s="211"/>
      <c r="E1014" s="211"/>
      <c r="F1014" s="211"/>
      <c r="G1014" s="211"/>
      <c r="H1014" s="211"/>
      <c r="I1014" s="211"/>
      <c r="J1014" s="211"/>
      <c r="K1014" s="211"/>
    </row>
    <row r="1015" spans="1:11" ht="16.5" thickBot="1">
      <c r="A1015" s="107">
        <f>A933+A937+A980+A1014+A985</f>
        <v>139.02000000000001</v>
      </c>
      <c r="B1015" s="106"/>
      <c r="C1015" s="211"/>
      <c r="D1015" s="211"/>
      <c r="E1015" s="211"/>
      <c r="F1015" s="211"/>
      <c r="G1015" s="211"/>
      <c r="H1015" s="211"/>
      <c r="I1015" s="211"/>
      <c r="J1015" s="211"/>
      <c r="K1015" s="211"/>
    </row>
    <row r="1016" spans="1:11" ht="16.5" thickBot="1">
      <c r="A1016" s="85" t="e">
        <f>#REF!+F219+F310+F395+F502+A617+A728+A820+A912+A1015</f>
        <v>#REF!</v>
      </c>
      <c r="B1016" s="85"/>
      <c r="C1016" s="211"/>
      <c r="D1016" s="211"/>
      <c r="E1016" s="211"/>
      <c r="F1016" s="211"/>
      <c r="G1016" s="211"/>
      <c r="H1016" s="211"/>
      <c r="I1016" s="211"/>
      <c r="J1016" s="211"/>
      <c r="K1016" s="211"/>
    </row>
    <row r="1017" spans="1:11">
      <c r="A1017" s="108"/>
      <c r="B1017" s="83"/>
      <c r="C1017" s="83"/>
      <c r="D1017" s="83"/>
      <c r="E1017" s="83"/>
      <c r="G1017" s="32"/>
      <c r="H1017" s="211"/>
      <c r="I1017" s="211"/>
      <c r="J1017" s="211"/>
      <c r="K1017" s="211"/>
    </row>
    <row r="1018" spans="1:11" ht="15.75" customHeight="1">
      <c r="A1018" s="447"/>
      <c r="B1018" s="447"/>
      <c r="C1018" s="447"/>
      <c r="D1018" s="447"/>
      <c r="E1018" s="447"/>
      <c r="F1018" s="447"/>
      <c r="G1018" s="447"/>
      <c r="H1018" s="211"/>
      <c r="I1018" s="211"/>
      <c r="J1018" s="211"/>
      <c r="K1018" s="211"/>
    </row>
    <row r="1019" spans="1:11" ht="15.75" customHeight="1">
      <c r="A1019" s="447"/>
      <c r="B1019" s="447"/>
      <c r="C1019" s="447"/>
      <c r="D1019" s="447"/>
      <c r="E1019" s="447"/>
      <c r="F1019" s="447"/>
      <c r="G1019" s="447"/>
      <c r="H1019" s="211"/>
      <c r="I1019" s="211"/>
      <c r="J1019" s="211"/>
      <c r="K1019" s="211"/>
    </row>
    <row r="1020" spans="1:11" ht="15.75" customHeight="1">
      <c r="A1020" s="447"/>
      <c r="B1020" s="447"/>
      <c r="C1020" s="447"/>
      <c r="D1020" s="447"/>
      <c r="E1020" s="447"/>
      <c r="F1020" s="447"/>
      <c r="G1020" s="447"/>
      <c r="H1020" s="211"/>
      <c r="I1020" s="211"/>
      <c r="J1020" s="211"/>
      <c r="K1020" s="211"/>
    </row>
    <row r="1021" spans="1:11" ht="15.75" customHeight="1">
      <c r="A1021" s="447"/>
      <c r="B1021" s="447"/>
      <c r="C1021" s="447"/>
      <c r="D1021" s="447"/>
      <c r="E1021" s="447"/>
      <c r="F1021" s="447"/>
      <c r="G1021" s="447"/>
      <c r="H1021" s="211"/>
      <c r="I1021" s="211"/>
      <c r="J1021" s="211"/>
      <c r="K1021" s="211"/>
    </row>
    <row r="1022" spans="1:11" ht="15.75" customHeight="1">
      <c r="A1022" s="448"/>
      <c r="B1022" s="448"/>
      <c r="C1022" s="448"/>
      <c r="D1022" s="448"/>
      <c r="E1022" s="448"/>
      <c r="F1022" s="448"/>
      <c r="G1022" s="448"/>
      <c r="H1022" s="211"/>
      <c r="I1022" s="211"/>
      <c r="J1022" s="211"/>
      <c r="K1022" s="211"/>
    </row>
    <row r="1023" spans="1:11" ht="15.75" customHeight="1">
      <c r="A1023" s="447"/>
      <c r="B1023" s="447"/>
      <c r="C1023" s="447"/>
      <c r="D1023" s="447"/>
      <c r="E1023" s="447"/>
      <c r="F1023" s="447"/>
      <c r="G1023" s="447"/>
      <c r="H1023" s="211"/>
      <c r="I1023" s="211"/>
      <c r="J1023" s="211"/>
      <c r="K1023" s="211"/>
    </row>
    <row r="1024" spans="1:11" ht="15.75" customHeight="1">
      <c r="A1024" s="448"/>
      <c r="B1024" s="448"/>
      <c r="C1024" s="448"/>
      <c r="D1024" s="448"/>
      <c r="E1024" s="448"/>
      <c r="F1024" s="448"/>
      <c r="G1024" s="448"/>
      <c r="H1024" s="211"/>
      <c r="I1024" s="211"/>
      <c r="J1024" s="211"/>
      <c r="K1024" s="211"/>
    </row>
    <row r="1025" spans="1:11" ht="15.75" customHeight="1">
      <c r="A1025" s="447"/>
      <c r="B1025" s="447"/>
      <c r="C1025" s="447"/>
      <c r="D1025" s="447"/>
      <c r="E1025" s="447"/>
      <c r="F1025" s="447"/>
      <c r="G1025" s="447"/>
      <c r="H1025" s="211"/>
      <c r="I1025" s="211"/>
      <c r="J1025" s="211"/>
      <c r="K1025" s="211"/>
    </row>
    <row r="1026" spans="1:11" ht="15.75" customHeight="1">
      <c r="A1026" s="448"/>
      <c r="B1026" s="448"/>
      <c r="C1026" s="448"/>
      <c r="D1026" s="448"/>
      <c r="E1026" s="448"/>
      <c r="F1026" s="448"/>
      <c r="G1026" s="448"/>
      <c r="H1026" s="211"/>
      <c r="I1026" s="211"/>
      <c r="J1026" s="211"/>
      <c r="K1026" s="211"/>
    </row>
    <row r="1027" spans="1:11" ht="15.75" customHeight="1">
      <c r="A1027" s="447"/>
      <c r="B1027" s="447"/>
      <c r="C1027" s="447"/>
      <c r="D1027" s="447"/>
      <c r="E1027" s="447"/>
      <c r="F1027" s="447"/>
      <c r="G1027" s="447"/>
      <c r="H1027" s="211"/>
      <c r="I1027" s="211"/>
      <c r="J1027" s="211"/>
      <c r="K1027" s="211"/>
    </row>
    <row r="1028" spans="1:11" ht="15.75" customHeight="1">
      <c r="A1028" s="447"/>
      <c r="B1028" s="447"/>
      <c r="C1028" s="447"/>
      <c r="D1028" s="447"/>
      <c r="E1028" s="447"/>
      <c r="F1028" s="447"/>
      <c r="G1028" s="447"/>
      <c r="H1028" s="211"/>
      <c r="I1028" s="211"/>
      <c r="J1028" s="211"/>
      <c r="K1028" s="211"/>
    </row>
    <row r="1029" spans="1:11" ht="15.75" customHeight="1">
      <c r="A1029" s="447"/>
      <c r="B1029" s="447"/>
      <c r="C1029" s="447"/>
      <c r="D1029" s="447"/>
      <c r="E1029" s="447"/>
      <c r="F1029" s="447"/>
      <c r="G1029" s="447"/>
      <c r="H1029" s="211"/>
      <c r="I1029" s="211"/>
      <c r="J1029" s="211"/>
      <c r="K1029" s="211"/>
    </row>
    <row r="1030" spans="1:11" ht="15.75" customHeight="1">
      <c r="A1030" s="448"/>
      <c r="B1030" s="448"/>
      <c r="C1030" s="448"/>
      <c r="D1030" s="448"/>
      <c r="E1030" s="448"/>
      <c r="F1030" s="448"/>
      <c r="G1030" s="448"/>
      <c r="H1030" s="211"/>
      <c r="I1030" s="211"/>
      <c r="J1030" s="211"/>
      <c r="K1030" s="211"/>
    </row>
    <row r="1031" spans="1:11" ht="15.75" customHeight="1">
      <c r="A1031" s="447"/>
      <c r="B1031" s="447"/>
      <c r="C1031" s="447"/>
      <c r="D1031" s="447"/>
      <c r="E1031" s="447"/>
      <c r="F1031" s="447"/>
      <c r="G1031" s="447"/>
      <c r="H1031" s="211"/>
      <c r="I1031" s="211"/>
      <c r="J1031" s="211"/>
      <c r="K1031" s="211"/>
    </row>
    <row r="1032" spans="1:11" ht="15.75" customHeight="1">
      <c r="A1032" s="447"/>
      <c r="B1032" s="447"/>
      <c r="C1032" s="447"/>
      <c r="D1032" s="447"/>
      <c r="E1032" s="447"/>
      <c r="F1032" s="447"/>
      <c r="G1032" s="447"/>
      <c r="H1032" s="211"/>
      <c r="I1032" s="211"/>
      <c r="J1032" s="211"/>
      <c r="K1032" s="211"/>
    </row>
    <row r="1033" spans="1:11" ht="15.75" customHeight="1">
      <c r="A1033" s="447"/>
      <c r="B1033" s="447"/>
      <c r="C1033" s="447"/>
      <c r="D1033" s="447"/>
      <c r="E1033" s="447"/>
      <c r="F1033" s="447"/>
      <c r="G1033" s="447"/>
      <c r="H1033" s="211"/>
      <c r="I1033" s="211"/>
      <c r="J1033" s="211"/>
      <c r="K1033" s="211"/>
    </row>
    <row r="1034" spans="1:11" ht="15.75" customHeight="1">
      <c r="A1034" s="447"/>
      <c r="B1034" s="447"/>
      <c r="C1034" s="447"/>
      <c r="D1034" s="447"/>
      <c r="E1034" s="447"/>
      <c r="F1034" s="447"/>
      <c r="G1034" s="447"/>
      <c r="H1034" s="211"/>
      <c r="I1034" s="211"/>
      <c r="J1034" s="211"/>
      <c r="K1034" s="211"/>
    </row>
    <row r="1035" spans="1:11" ht="15.75" customHeight="1">
      <c r="A1035" s="447"/>
      <c r="B1035" s="447"/>
      <c r="C1035" s="447"/>
      <c r="D1035" s="447"/>
      <c r="E1035" s="447"/>
      <c r="F1035" s="447"/>
      <c r="G1035" s="447"/>
      <c r="H1035" s="211"/>
      <c r="I1035" s="211"/>
      <c r="J1035" s="211"/>
      <c r="K1035" s="211"/>
    </row>
    <row r="1036" spans="1:11" ht="15.75" customHeight="1">
      <c r="A1036" s="447"/>
      <c r="B1036" s="447"/>
      <c r="C1036" s="447"/>
      <c r="D1036" s="447"/>
      <c r="E1036" s="447"/>
      <c r="F1036" s="447"/>
      <c r="G1036" s="447"/>
      <c r="H1036" s="211"/>
      <c r="I1036" s="211"/>
      <c r="J1036" s="211"/>
      <c r="K1036" s="211"/>
    </row>
    <row r="1037" spans="1:11" ht="15.75" customHeight="1">
      <c r="A1037" s="447"/>
      <c r="B1037" s="447"/>
      <c r="C1037" s="447"/>
      <c r="D1037" s="447"/>
      <c r="E1037" s="447"/>
      <c r="F1037" s="447"/>
      <c r="G1037" s="447"/>
      <c r="H1037" s="211"/>
      <c r="I1037" s="211"/>
      <c r="J1037" s="211"/>
      <c r="K1037" s="211"/>
    </row>
    <row r="1038" spans="1:11" ht="15.75" customHeight="1">
      <c r="A1038" s="447"/>
      <c r="B1038" s="447"/>
      <c r="C1038" s="447"/>
      <c r="D1038" s="447"/>
      <c r="E1038" s="447"/>
      <c r="F1038" s="447"/>
      <c r="G1038" s="447"/>
      <c r="H1038" s="211"/>
      <c r="I1038" s="211"/>
      <c r="J1038" s="211"/>
      <c r="K1038" s="211"/>
    </row>
    <row r="1039" spans="1:11" ht="15.75" customHeight="1">
      <c r="A1039" s="447"/>
      <c r="B1039" s="447"/>
      <c r="C1039" s="447"/>
      <c r="D1039" s="447"/>
      <c r="E1039" s="447"/>
      <c r="F1039" s="447"/>
      <c r="G1039" s="447"/>
      <c r="H1039" s="211"/>
      <c r="I1039" s="211"/>
      <c r="J1039" s="211"/>
      <c r="K1039" s="211"/>
    </row>
    <row r="1040" spans="1:11" ht="15.75" customHeight="1">
      <c r="A1040" s="447"/>
      <c r="B1040" s="447"/>
      <c r="C1040" s="447"/>
      <c r="D1040" s="447"/>
      <c r="E1040" s="447"/>
      <c r="F1040" s="447"/>
      <c r="G1040" s="447"/>
      <c r="H1040" s="211"/>
      <c r="I1040" s="211"/>
      <c r="J1040" s="211"/>
      <c r="K1040" s="211"/>
    </row>
    <row r="1041" spans="1:11" ht="15.75" customHeight="1">
      <c r="A1041" s="447"/>
      <c r="B1041" s="447"/>
      <c r="C1041" s="447"/>
      <c r="D1041" s="447"/>
      <c r="E1041" s="447"/>
      <c r="F1041" s="447"/>
      <c r="G1041" s="447"/>
      <c r="H1041" s="211"/>
      <c r="I1041" s="211"/>
      <c r="J1041" s="211"/>
      <c r="K1041" s="211"/>
    </row>
    <row r="1042" spans="1:11">
      <c r="A1042" s="102"/>
      <c r="B1042" s="102"/>
      <c r="C1042" s="102"/>
      <c r="D1042" s="102"/>
      <c r="E1042" s="102"/>
      <c r="G1042" s="2"/>
      <c r="H1042" s="211"/>
      <c r="I1042" s="211"/>
      <c r="J1042" s="211"/>
      <c r="K1042" s="211"/>
    </row>
    <row r="1043" spans="1:11">
      <c r="A1043" s="8"/>
      <c r="B1043" s="109"/>
      <c r="C1043" s="109"/>
      <c r="D1043" s="109"/>
      <c r="G1043" s="2"/>
      <c r="H1043" s="211"/>
      <c r="I1043" s="211"/>
      <c r="J1043" s="211"/>
      <c r="K1043" s="211"/>
    </row>
    <row r="1044" spans="1:11">
      <c r="A1044" s="109"/>
      <c r="B1044" s="102"/>
      <c r="C1044" s="102"/>
      <c r="D1044" s="102"/>
      <c r="E1044" s="83"/>
      <c r="G1044" s="2"/>
      <c r="H1044" s="211"/>
      <c r="I1044" s="211"/>
      <c r="J1044" s="211"/>
      <c r="K1044" s="211"/>
    </row>
    <row r="1045" spans="1:11">
      <c r="A1045" s="110"/>
      <c r="B1045" s="83"/>
      <c r="C1045" s="83"/>
      <c r="D1045" s="83"/>
      <c r="E1045" s="83"/>
      <c r="G1045" s="2"/>
      <c r="H1045" s="211"/>
      <c r="I1045" s="211"/>
      <c r="J1045" s="211"/>
      <c r="K1045" s="211"/>
    </row>
    <row r="1046" spans="1:11">
      <c r="A1046" s="110"/>
      <c r="B1046" s="83"/>
      <c r="C1046" s="83"/>
      <c r="D1046" s="83"/>
      <c r="E1046" s="83"/>
      <c r="G1046" s="2"/>
      <c r="H1046" s="211"/>
      <c r="I1046" s="211"/>
      <c r="J1046" s="211"/>
      <c r="K1046" s="211"/>
    </row>
    <row r="1047" spans="1:11">
      <c r="A1047" s="110"/>
      <c r="B1047" s="83"/>
      <c r="C1047" s="83"/>
      <c r="D1047" s="83"/>
      <c r="E1047" s="83"/>
      <c r="G1047" s="2"/>
      <c r="H1047" s="211"/>
      <c r="I1047" s="211"/>
      <c r="J1047" s="211"/>
      <c r="K1047" s="211"/>
    </row>
    <row r="1048" spans="1:11">
      <c r="A1048" s="110"/>
      <c r="B1048" s="83"/>
      <c r="C1048" s="83"/>
      <c r="D1048" s="83"/>
      <c r="E1048" s="83"/>
      <c r="G1048" s="2"/>
      <c r="H1048" s="211"/>
      <c r="I1048" s="211"/>
      <c r="J1048" s="211"/>
      <c r="K1048" s="211"/>
    </row>
    <row r="1049" spans="1:11">
      <c r="A1049" s="110"/>
      <c r="B1049" s="83"/>
      <c r="C1049" s="83"/>
      <c r="D1049" s="83"/>
      <c r="E1049" s="83"/>
      <c r="G1049" s="2"/>
      <c r="H1049" s="211"/>
      <c r="I1049" s="211"/>
      <c r="J1049" s="211"/>
      <c r="K1049" s="211"/>
    </row>
    <row r="1050" spans="1:11">
      <c r="A1050" s="110"/>
      <c r="B1050" s="83"/>
      <c r="C1050" s="83"/>
      <c r="D1050" s="83"/>
      <c r="E1050" s="83"/>
      <c r="G1050" s="2"/>
      <c r="H1050" s="211"/>
      <c r="I1050" s="211"/>
      <c r="J1050" s="211"/>
      <c r="K1050" s="211"/>
    </row>
    <row r="1051" spans="1:11">
      <c r="A1051" s="109"/>
      <c r="B1051" s="102"/>
      <c r="C1051" s="102"/>
      <c r="D1051" s="102"/>
      <c r="E1051" s="102"/>
      <c r="G1051" s="2"/>
      <c r="H1051" s="211"/>
      <c r="I1051" s="211"/>
      <c r="J1051" s="211"/>
      <c r="K1051" s="211"/>
    </row>
    <row r="1052" spans="1:11">
      <c r="A1052" s="109"/>
      <c r="B1052" s="102"/>
      <c r="C1052" s="102"/>
      <c r="D1052" s="102"/>
      <c r="E1052" s="102"/>
      <c r="G1052" s="2"/>
      <c r="H1052" s="211"/>
      <c r="I1052" s="211"/>
      <c r="J1052" s="211"/>
      <c r="K1052" s="211"/>
    </row>
    <row r="1053" spans="1:11">
      <c r="A1053" s="109"/>
      <c r="B1053" s="102"/>
      <c r="C1053" s="102"/>
      <c r="D1053" s="102"/>
      <c r="E1053" s="102"/>
      <c r="G1053" s="2"/>
      <c r="H1053" s="211"/>
      <c r="I1053" s="211"/>
      <c r="J1053" s="211"/>
      <c r="K1053" s="211"/>
    </row>
    <row r="1054" spans="1:11">
      <c r="A1054" s="109"/>
      <c r="B1054" s="102"/>
      <c r="C1054" s="102"/>
      <c r="D1054" s="102"/>
      <c r="E1054" s="102"/>
      <c r="G1054" s="2"/>
      <c r="H1054" s="211"/>
      <c r="I1054" s="211"/>
      <c r="J1054" s="211"/>
      <c r="K1054" s="211"/>
    </row>
    <row r="1055" spans="1:11">
      <c r="A1055" s="109"/>
      <c r="B1055" s="102"/>
      <c r="C1055" s="102"/>
      <c r="D1055" s="102"/>
      <c r="E1055" s="102"/>
      <c r="G1055" s="2"/>
      <c r="H1055" s="211"/>
      <c r="I1055" s="211"/>
      <c r="J1055" s="211"/>
      <c r="K1055" s="211"/>
    </row>
    <row r="1056" spans="1:11">
      <c r="A1056" s="110"/>
      <c r="B1056" s="83"/>
      <c r="C1056" s="83"/>
      <c r="D1056" s="83"/>
      <c r="E1056" s="83"/>
      <c r="G1056" s="2"/>
      <c r="H1056" s="211"/>
      <c r="I1056" s="211"/>
      <c r="J1056" s="211"/>
      <c r="K1056" s="211"/>
    </row>
    <row r="1057" spans="1:11">
      <c r="A1057" s="110"/>
      <c r="B1057" s="83"/>
      <c r="C1057" s="83"/>
      <c r="D1057" s="83"/>
      <c r="E1057" s="83"/>
      <c r="G1057" s="2"/>
      <c r="H1057" s="211"/>
      <c r="I1057" s="211"/>
      <c r="J1057" s="211"/>
      <c r="K1057" s="211"/>
    </row>
    <row r="1058" spans="1:11">
      <c r="A1058" s="110"/>
      <c r="B1058" s="83"/>
      <c r="C1058" s="83"/>
      <c r="D1058" s="83"/>
      <c r="E1058" s="83"/>
      <c r="G1058" s="2"/>
      <c r="H1058" s="211"/>
      <c r="I1058" s="211"/>
      <c r="J1058" s="211"/>
      <c r="K1058" s="211"/>
    </row>
    <row r="1059" spans="1:11">
      <c r="A1059" s="110"/>
      <c r="B1059" s="83"/>
      <c r="C1059" s="83"/>
      <c r="D1059" s="83"/>
      <c r="E1059" s="83"/>
      <c r="G1059" s="2"/>
      <c r="H1059" s="211"/>
      <c r="I1059" s="211"/>
      <c r="J1059" s="211"/>
      <c r="K1059" s="211"/>
    </row>
    <row r="1060" spans="1:11">
      <c r="A1060" s="110"/>
      <c r="B1060" s="83"/>
      <c r="C1060" s="83"/>
      <c r="D1060" s="83"/>
      <c r="E1060" s="83"/>
      <c r="G1060" s="2"/>
      <c r="H1060" s="211"/>
      <c r="I1060" s="211"/>
      <c r="J1060" s="211"/>
      <c r="K1060" s="211"/>
    </row>
    <row r="1061" spans="1:11">
      <c r="A1061" s="110"/>
      <c r="B1061" s="83"/>
      <c r="C1061" s="83"/>
      <c r="D1061" s="83"/>
      <c r="E1061" s="83"/>
      <c r="G1061" s="2"/>
      <c r="H1061" s="211"/>
      <c r="I1061" s="211"/>
      <c r="J1061" s="211"/>
      <c r="K1061" s="211"/>
    </row>
    <row r="1062" spans="1:11">
      <c r="A1062" s="110"/>
      <c r="B1062" s="83"/>
      <c r="C1062" s="83"/>
      <c r="D1062" s="83"/>
      <c r="E1062" s="83"/>
      <c r="G1062" s="2"/>
      <c r="H1062" s="211"/>
      <c r="I1062" s="211"/>
      <c r="J1062" s="211"/>
      <c r="K1062" s="211"/>
    </row>
    <row r="1063" spans="1:11">
      <c r="A1063" s="110"/>
      <c r="B1063" s="83"/>
      <c r="C1063" s="83"/>
      <c r="D1063" s="83"/>
      <c r="E1063" s="83"/>
      <c r="G1063" s="2"/>
      <c r="H1063" s="211"/>
      <c r="I1063" s="211"/>
      <c r="J1063" s="211"/>
      <c r="K1063" s="211"/>
    </row>
    <row r="1064" spans="1:11">
      <c r="A1064" s="110"/>
      <c r="B1064" s="83"/>
      <c r="C1064" s="83"/>
      <c r="D1064" s="83"/>
      <c r="E1064" s="83"/>
      <c r="G1064" s="2"/>
      <c r="H1064" s="211"/>
      <c r="I1064" s="211"/>
      <c r="J1064" s="211"/>
      <c r="K1064" s="211"/>
    </row>
    <row r="1065" spans="1:11">
      <c r="A1065" s="109"/>
      <c r="B1065" s="102"/>
      <c r="C1065" s="102"/>
      <c r="D1065" s="102"/>
      <c r="E1065" s="102"/>
      <c r="G1065" s="2"/>
      <c r="H1065" s="211"/>
      <c r="I1065" s="211"/>
      <c r="J1065" s="211"/>
      <c r="K1065" s="211"/>
    </row>
    <row r="1066" spans="1:11">
      <c r="A1066" s="109"/>
      <c r="B1066" s="102"/>
      <c r="C1066" s="102"/>
      <c r="D1066" s="102"/>
      <c r="E1066" s="102"/>
      <c r="G1066" s="2"/>
      <c r="H1066" s="211"/>
      <c r="I1066" s="211"/>
      <c r="J1066" s="211"/>
      <c r="K1066" s="211"/>
    </row>
    <row r="1067" spans="1:11">
      <c r="A1067" s="109"/>
      <c r="B1067" s="102"/>
      <c r="C1067" s="102"/>
      <c r="D1067" s="102"/>
      <c r="E1067" s="102"/>
      <c r="G1067" s="2"/>
      <c r="H1067" s="211"/>
      <c r="I1067" s="211"/>
      <c r="J1067" s="211"/>
      <c r="K1067" s="211"/>
    </row>
    <row r="1068" spans="1:11">
      <c r="A1068" s="109"/>
      <c r="B1068" s="102"/>
      <c r="C1068" s="102"/>
      <c r="D1068" s="102"/>
      <c r="E1068" s="102"/>
      <c r="G1068" s="2"/>
      <c r="H1068" s="211"/>
      <c r="I1068" s="211"/>
      <c r="J1068" s="211"/>
      <c r="K1068" s="211"/>
    </row>
    <row r="1069" spans="1:11">
      <c r="A1069" s="109"/>
      <c r="B1069" s="102"/>
      <c r="C1069" s="102"/>
      <c r="D1069" s="102"/>
      <c r="E1069" s="102"/>
      <c r="G1069" s="2"/>
      <c r="H1069" s="211"/>
      <c r="I1069" s="211"/>
      <c r="J1069" s="211"/>
      <c r="K1069" s="211"/>
    </row>
    <row r="1070" spans="1:11">
      <c r="A1070" s="110"/>
      <c r="B1070" s="83"/>
      <c r="C1070" s="83"/>
      <c r="D1070" s="83"/>
      <c r="E1070" s="83"/>
      <c r="G1070" s="2"/>
      <c r="H1070" s="211"/>
      <c r="I1070" s="211"/>
      <c r="J1070" s="211"/>
      <c r="K1070" s="211"/>
    </row>
    <row r="1071" spans="1:11">
      <c r="A1071" s="110"/>
      <c r="B1071" s="83"/>
      <c r="C1071" s="83"/>
      <c r="D1071" s="83"/>
      <c r="E1071" s="83"/>
      <c r="G1071" s="2"/>
      <c r="H1071" s="211"/>
      <c r="I1071" s="211"/>
      <c r="J1071" s="211"/>
      <c r="K1071" s="211"/>
    </row>
    <row r="1072" spans="1:11">
      <c r="A1072" s="110"/>
      <c r="B1072" s="83"/>
      <c r="C1072" s="83"/>
      <c r="D1072" s="83"/>
      <c r="E1072" s="83"/>
      <c r="G1072" s="2"/>
      <c r="H1072" s="211"/>
      <c r="I1072" s="211"/>
      <c r="J1072" s="211"/>
      <c r="K1072" s="211"/>
    </row>
    <row r="1073" spans="1:11">
      <c r="A1073" s="109"/>
      <c r="B1073" s="102"/>
      <c r="C1073" s="102"/>
      <c r="D1073" s="102"/>
      <c r="E1073" s="102"/>
      <c r="G1073" s="111"/>
      <c r="H1073" s="211"/>
      <c r="I1073" s="211"/>
      <c r="J1073" s="211"/>
      <c r="K1073" s="211"/>
    </row>
    <row r="1074" spans="1:11">
      <c r="A1074" s="109"/>
      <c r="B1074" s="102"/>
      <c r="C1074" s="102"/>
      <c r="D1074" s="102"/>
      <c r="E1074" s="102"/>
      <c r="G1074" s="111"/>
      <c r="H1074" s="211"/>
      <c r="I1074" s="211"/>
      <c r="J1074" s="211"/>
      <c r="K1074" s="211"/>
    </row>
    <row r="1075" spans="1:11">
      <c r="A1075" s="110"/>
      <c r="B1075" s="102"/>
      <c r="C1075" s="102"/>
      <c r="D1075" s="102"/>
      <c r="E1075" s="102"/>
      <c r="G1075" s="111"/>
      <c r="H1075" s="211"/>
      <c r="I1075" s="211"/>
      <c r="J1075" s="211"/>
      <c r="K1075" s="211"/>
    </row>
    <row r="1076" spans="1:11">
      <c r="A1076" s="110"/>
      <c r="B1076" s="102"/>
      <c r="C1076" s="102"/>
      <c r="D1076" s="102"/>
      <c r="E1076" s="102"/>
      <c r="G1076" s="111"/>
      <c r="H1076" s="211"/>
      <c r="I1076" s="211"/>
      <c r="J1076" s="211"/>
      <c r="K1076" s="211"/>
    </row>
    <row r="1077" spans="1:11">
      <c r="A1077" s="110"/>
      <c r="B1077" s="102"/>
      <c r="C1077" s="102"/>
      <c r="D1077" s="102"/>
      <c r="E1077" s="102"/>
      <c r="G1077" s="111"/>
      <c r="H1077" s="211"/>
      <c r="I1077" s="211"/>
      <c r="J1077" s="211"/>
      <c r="K1077" s="211"/>
    </row>
    <row r="1078" spans="1:11">
      <c r="A1078" s="109"/>
      <c r="B1078" s="102"/>
      <c r="C1078" s="102"/>
      <c r="D1078" s="102"/>
      <c r="E1078" s="83"/>
      <c r="G1078" s="111"/>
      <c r="H1078" s="211"/>
      <c r="I1078" s="211"/>
      <c r="J1078" s="211"/>
      <c r="K1078" s="211"/>
    </row>
    <row r="1079" spans="1:11">
      <c r="A1079" s="109"/>
      <c r="B1079" s="102"/>
      <c r="C1079" s="102"/>
      <c r="D1079" s="102"/>
      <c r="E1079" s="83"/>
      <c r="G1079" s="111"/>
      <c r="H1079" s="211"/>
      <c r="I1079" s="211"/>
      <c r="J1079" s="211"/>
      <c r="K1079" s="211"/>
    </row>
    <row r="1080" spans="1:11">
      <c r="A1080" s="109"/>
      <c r="B1080" s="102"/>
      <c r="C1080" s="102"/>
      <c r="D1080" s="102"/>
      <c r="E1080" s="83"/>
      <c r="G1080" s="112"/>
      <c r="H1080" s="211"/>
      <c r="I1080" s="211"/>
      <c r="J1080" s="211"/>
      <c r="K1080" s="211"/>
    </row>
    <row r="1081" spans="1:11">
      <c r="A1081" s="109"/>
      <c r="B1081" s="102"/>
      <c r="C1081" s="102"/>
      <c r="D1081" s="102"/>
      <c r="E1081" s="83"/>
      <c r="G1081" s="112"/>
      <c r="H1081" s="211"/>
      <c r="I1081" s="211"/>
      <c r="J1081" s="211"/>
      <c r="K1081" s="211"/>
    </row>
    <row r="1082" spans="1:11">
      <c r="A1082" s="109"/>
      <c r="B1082" s="102"/>
      <c r="C1082" s="102"/>
      <c r="D1082" s="102"/>
      <c r="E1082" s="83"/>
      <c r="G1082" s="112"/>
      <c r="H1082" s="211"/>
      <c r="I1082" s="211"/>
      <c r="J1082" s="211"/>
      <c r="K1082" s="211"/>
    </row>
    <row r="1083" spans="1:11">
      <c r="A1083" s="109"/>
      <c r="B1083" s="102"/>
      <c r="C1083" s="102"/>
      <c r="D1083" s="102"/>
      <c r="E1083" s="83"/>
      <c r="G1083" s="111"/>
      <c r="H1083" s="211"/>
      <c r="I1083" s="211"/>
      <c r="J1083" s="211"/>
      <c r="K1083" s="211"/>
    </row>
    <row r="1084" spans="1:11">
      <c r="A1084" s="110"/>
      <c r="B1084" s="83"/>
      <c r="C1084" s="83"/>
      <c r="D1084" s="83"/>
      <c r="E1084" s="83"/>
      <c r="G1084" s="111"/>
      <c r="H1084" s="211"/>
      <c r="I1084" s="211"/>
      <c r="J1084" s="211"/>
      <c r="K1084" s="211"/>
    </row>
    <row r="1085" spans="1:11">
      <c r="A1085" s="110"/>
      <c r="B1085" s="83"/>
      <c r="C1085" s="83"/>
      <c r="D1085" s="83"/>
      <c r="E1085" s="83"/>
      <c r="G1085" s="113"/>
      <c r="H1085" s="211"/>
      <c r="I1085" s="211"/>
      <c r="J1085" s="211"/>
      <c r="K1085" s="211"/>
    </row>
    <row r="1086" spans="1:11">
      <c r="A1086" s="110"/>
      <c r="B1086" s="83"/>
      <c r="C1086" s="83"/>
      <c r="D1086" s="83"/>
      <c r="E1086" s="83"/>
      <c r="G1086" s="111"/>
      <c r="H1086" s="211"/>
      <c r="I1086" s="211"/>
      <c r="J1086" s="211"/>
      <c r="K1086" s="211"/>
    </row>
    <row r="1087" spans="1:11">
      <c r="A1087" s="110"/>
      <c r="B1087" s="83"/>
      <c r="C1087" s="83"/>
      <c r="D1087" s="83"/>
      <c r="E1087" s="83"/>
      <c r="G1087" s="111"/>
      <c r="H1087" s="211"/>
      <c r="I1087" s="211"/>
      <c r="J1087" s="211"/>
      <c r="K1087" s="211"/>
    </row>
    <row r="1088" spans="1:11">
      <c r="A1088" s="110"/>
      <c r="B1088" s="83"/>
      <c r="C1088" s="83"/>
      <c r="D1088" s="83"/>
      <c r="E1088" s="83"/>
      <c r="G1088" s="111"/>
      <c r="H1088" s="211"/>
      <c r="I1088" s="211"/>
      <c r="J1088" s="211"/>
      <c r="K1088" s="211"/>
    </row>
    <row r="1089" spans="1:11">
      <c r="A1089" s="110"/>
      <c r="B1089" s="83"/>
      <c r="C1089" s="83"/>
      <c r="D1089" s="83"/>
      <c r="E1089" s="83"/>
      <c r="G1089" s="111"/>
      <c r="H1089" s="211"/>
      <c r="I1089" s="211"/>
      <c r="J1089" s="211"/>
      <c r="K1089" s="211"/>
    </row>
    <row r="1090" spans="1:11">
      <c r="A1090" s="109"/>
      <c r="B1090" s="102"/>
      <c r="C1090" s="102"/>
      <c r="D1090" s="102"/>
      <c r="E1090" s="102"/>
      <c r="G1090" s="111"/>
      <c r="H1090" s="211"/>
      <c r="I1090" s="211"/>
      <c r="J1090" s="211"/>
      <c r="K1090" s="211"/>
    </row>
    <row r="1091" spans="1:11">
      <c r="A1091" s="109"/>
      <c r="B1091" s="102"/>
      <c r="C1091" s="102"/>
      <c r="D1091" s="102"/>
      <c r="E1091" s="102"/>
      <c r="G1091" s="111"/>
      <c r="H1091" s="211"/>
      <c r="I1091" s="211"/>
      <c r="J1091" s="211"/>
      <c r="K1091" s="211"/>
    </row>
    <row r="1092" spans="1:11">
      <c r="A1092" s="109"/>
      <c r="B1092" s="102"/>
      <c r="C1092" s="102"/>
      <c r="D1092" s="102"/>
      <c r="E1092" s="102"/>
      <c r="G1092" s="111"/>
      <c r="H1092" s="211"/>
      <c r="I1092" s="211"/>
      <c r="J1092" s="211"/>
      <c r="K1092" s="211"/>
    </row>
    <row r="1093" spans="1:11">
      <c r="A1093" s="109"/>
      <c r="B1093" s="102"/>
      <c r="C1093" s="102"/>
      <c r="D1093" s="102"/>
      <c r="E1093" s="102"/>
      <c r="G1093" s="111"/>
      <c r="H1093" s="211"/>
      <c r="I1093" s="211"/>
      <c r="J1093" s="211"/>
      <c r="K1093" s="211"/>
    </row>
    <row r="1094" spans="1:11">
      <c r="A1094" s="109"/>
      <c r="B1094" s="102"/>
      <c r="C1094" s="102"/>
      <c r="D1094" s="102"/>
      <c r="E1094" s="83"/>
      <c r="G1094" s="112"/>
      <c r="H1094" s="211"/>
      <c r="I1094" s="211"/>
      <c r="J1094" s="211"/>
      <c r="K1094" s="211"/>
    </row>
    <row r="1095" spans="1:11">
      <c r="A1095" s="110"/>
      <c r="B1095" s="83"/>
      <c r="C1095" s="83"/>
      <c r="D1095" s="83"/>
      <c r="E1095" s="83"/>
      <c r="G1095" s="112"/>
      <c r="H1095" s="211"/>
      <c r="I1095" s="211"/>
      <c r="J1095" s="211"/>
      <c r="K1095" s="211"/>
    </row>
    <row r="1096" spans="1:11">
      <c r="A1096" s="110"/>
      <c r="B1096" s="83"/>
      <c r="C1096" s="83"/>
      <c r="D1096" s="83"/>
      <c r="E1096" s="83"/>
      <c r="G1096" s="112"/>
      <c r="H1096" s="211"/>
      <c r="I1096" s="211"/>
      <c r="J1096" s="211"/>
      <c r="K1096" s="211"/>
    </row>
    <row r="1097" spans="1:11">
      <c r="A1097" s="110"/>
      <c r="B1097" s="83"/>
      <c r="C1097" s="83"/>
      <c r="D1097" s="83"/>
      <c r="E1097" s="83"/>
      <c r="G1097" s="111"/>
      <c r="H1097" s="211"/>
      <c r="I1097" s="211"/>
      <c r="J1097" s="211"/>
      <c r="K1097" s="211"/>
    </row>
    <row r="1098" spans="1:11">
      <c r="A1098" s="110"/>
      <c r="B1098" s="83"/>
      <c r="C1098" s="83"/>
      <c r="D1098" s="83"/>
      <c r="E1098" s="83"/>
      <c r="G1098" s="111"/>
      <c r="H1098" s="211"/>
      <c r="I1098" s="211"/>
      <c r="J1098" s="211"/>
      <c r="K1098" s="211"/>
    </row>
    <row r="1099" spans="1:11">
      <c r="A1099" s="110"/>
      <c r="B1099" s="83"/>
      <c r="C1099" s="83"/>
      <c r="D1099" s="83"/>
      <c r="E1099" s="83"/>
      <c r="G1099" s="111"/>
      <c r="H1099" s="211"/>
      <c r="I1099" s="211"/>
      <c r="J1099" s="211"/>
      <c r="K1099" s="211"/>
    </row>
    <row r="1100" spans="1:11">
      <c r="A1100" s="110"/>
      <c r="B1100" s="83"/>
      <c r="C1100" s="83"/>
      <c r="D1100" s="83"/>
      <c r="E1100" s="83"/>
      <c r="G1100" s="111"/>
      <c r="H1100" s="211"/>
      <c r="I1100" s="211"/>
      <c r="J1100" s="211"/>
      <c r="K1100" s="211"/>
    </row>
    <row r="1101" spans="1:11">
      <c r="A1101" s="110"/>
      <c r="B1101" s="83"/>
      <c r="C1101" s="83"/>
      <c r="D1101" s="83"/>
      <c r="E1101" s="83"/>
      <c r="G1101" s="111"/>
      <c r="H1101" s="211"/>
      <c r="I1101" s="211"/>
      <c r="J1101" s="211"/>
      <c r="K1101" s="211"/>
    </row>
    <row r="1102" spans="1:11">
      <c r="A1102" s="110"/>
      <c r="B1102" s="83"/>
      <c r="C1102" s="83"/>
      <c r="D1102" s="83"/>
      <c r="E1102" s="83"/>
      <c r="G1102" s="112"/>
      <c r="H1102" s="211"/>
      <c r="I1102" s="211"/>
      <c r="J1102" s="211"/>
      <c r="K1102" s="211"/>
    </row>
    <row r="1103" spans="1:11">
      <c r="A1103" s="110"/>
      <c r="B1103" s="83"/>
      <c r="C1103" s="83"/>
      <c r="D1103" s="83"/>
      <c r="E1103" s="83"/>
      <c r="G1103" s="111"/>
      <c r="H1103" s="211"/>
      <c r="I1103" s="211"/>
      <c r="J1103" s="211"/>
      <c r="K1103" s="211"/>
    </row>
    <row r="1104" spans="1:11">
      <c r="A1104" s="110"/>
      <c r="B1104" s="102"/>
      <c r="C1104" s="102"/>
      <c r="D1104" s="102"/>
      <c r="E1104" s="102"/>
      <c r="G1104" s="111"/>
      <c r="H1104" s="211"/>
      <c r="I1104" s="211"/>
      <c r="J1104" s="211"/>
      <c r="K1104" s="211"/>
    </row>
    <row r="1105" spans="1:11">
      <c r="A1105" s="110"/>
      <c r="B1105" s="102"/>
      <c r="C1105" s="102"/>
      <c r="D1105" s="102"/>
      <c r="E1105" s="102"/>
      <c r="G1105" s="111"/>
      <c r="H1105" s="211"/>
      <c r="I1105" s="211"/>
      <c r="J1105" s="211"/>
      <c r="K1105" s="211"/>
    </row>
    <row r="1106" spans="1:11">
      <c r="A1106" s="110"/>
      <c r="B1106" s="102"/>
      <c r="C1106" s="102"/>
      <c r="D1106" s="102"/>
      <c r="E1106" s="102"/>
      <c r="G1106" s="112"/>
      <c r="H1106" s="211"/>
      <c r="I1106" s="211"/>
      <c r="J1106" s="211"/>
      <c r="K1106" s="211"/>
    </row>
    <row r="1107" spans="1:11">
      <c r="A1107" s="110"/>
      <c r="B1107" s="102"/>
      <c r="C1107" s="102"/>
      <c r="D1107" s="102"/>
      <c r="E1107" s="102"/>
      <c r="G1107" s="111"/>
      <c r="H1107" s="211"/>
      <c r="I1107" s="211"/>
      <c r="J1107" s="211"/>
      <c r="K1107" s="211"/>
    </row>
    <row r="1108" spans="1:11">
      <c r="A1108" s="109"/>
      <c r="B1108" s="102"/>
      <c r="C1108" s="102"/>
      <c r="D1108" s="102"/>
      <c r="E1108" s="83"/>
      <c r="G1108" s="111"/>
      <c r="H1108" s="211"/>
      <c r="I1108" s="211"/>
      <c r="J1108" s="211"/>
      <c r="K1108" s="211"/>
    </row>
    <row r="1109" spans="1:11">
      <c r="A1109" s="110"/>
      <c r="B1109" s="83"/>
      <c r="C1109" s="83"/>
      <c r="D1109" s="83"/>
      <c r="E1109" s="83"/>
      <c r="G1109" s="2"/>
      <c r="H1109" s="211"/>
      <c r="I1109" s="211"/>
      <c r="J1109" s="211"/>
      <c r="K1109" s="211"/>
    </row>
    <row r="1110" spans="1:11">
      <c r="A1110" s="110"/>
      <c r="B1110" s="83"/>
      <c r="C1110" s="83"/>
      <c r="D1110" s="83"/>
      <c r="E1110" s="83"/>
      <c r="G1110" s="2"/>
      <c r="H1110" s="211"/>
      <c r="I1110" s="211"/>
      <c r="J1110" s="211"/>
      <c r="K1110" s="211"/>
    </row>
    <row r="1111" spans="1:11">
      <c r="A1111" s="110"/>
      <c r="B1111" s="83"/>
      <c r="C1111" s="83"/>
      <c r="D1111" s="83"/>
      <c r="E1111" s="83"/>
      <c r="G1111" s="2"/>
      <c r="H1111" s="211"/>
      <c r="I1111" s="211"/>
      <c r="J1111" s="211"/>
      <c r="K1111" s="211"/>
    </row>
    <row r="1112" spans="1:11">
      <c r="A1112" s="110"/>
      <c r="B1112" s="102"/>
      <c r="C1112" s="102"/>
      <c r="D1112" s="102"/>
      <c r="E1112" s="102"/>
      <c r="G1112" s="2"/>
      <c r="H1112" s="211"/>
      <c r="I1112" s="211"/>
      <c r="J1112" s="211"/>
      <c r="K1112" s="211"/>
    </row>
    <row r="1113" spans="1:11">
      <c r="A1113" s="110"/>
      <c r="B1113" s="102"/>
      <c r="C1113" s="102"/>
      <c r="D1113" s="102"/>
      <c r="E1113" s="102"/>
      <c r="G1113" s="2"/>
      <c r="H1113" s="211"/>
      <c r="I1113" s="211"/>
      <c r="J1113" s="211"/>
      <c r="K1113" s="211"/>
    </row>
    <row r="1114" spans="1:11">
      <c r="A1114" s="109"/>
      <c r="B1114" s="102"/>
      <c r="C1114" s="102"/>
      <c r="D1114" s="102"/>
      <c r="E1114" s="83"/>
      <c r="G1114" s="2"/>
      <c r="H1114" s="211"/>
      <c r="I1114" s="211"/>
      <c r="J1114" s="211"/>
      <c r="K1114" s="211"/>
    </row>
    <row r="1115" spans="1:11">
      <c r="A1115" s="110"/>
      <c r="B1115" s="102"/>
      <c r="C1115" s="102"/>
      <c r="D1115" s="102"/>
      <c r="E1115" s="102"/>
      <c r="G1115" s="2"/>
      <c r="H1115" s="211"/>
      <c r="I1115" s="211"/>
      <c r="J1115" s="211"/>
      <c r="K1115" s="211"/>
    </row>
    <row r="1116" spans="1:11">
      <c r="A1116" s="110"/>
      <c r="B1116" s="102"/>
      <c r="C1116" s="102"/>
      <c r="D1116" s="102"/>
      <c r="E1116" s="102"/>
      <c r="G1116" s="2"/>
      <c r="H1116" s="211"/>
      <c r="I1116" s="211"/>
      <c r="J1116" s="211"/>
      <c r="K1116" s="211"/>
    </row>
    <row r="1117" spans="1:11">
      <c r="A1117" s="110"/>
      <c r="B1117" s="83"/>
      <c r="C1117" s="102"/>
      <c r="D1117" s="102"/>
      <c r="E1117" s="83"/>
      <c r="G1117" s="2"/>
      <c r="H1117" s="211"/>
      <c r="I1117" s="211"/>
      <c r="J1117" s="211"/>
      <c r="K1117" s="211"/>
    </row>
    <row r="1118" spans="1:11">
      <c r="A1118" s="109"/>
      <c r="B1118" s="102"/>
      <c r="C1118" s="102"/>
      <c r="D1118" s="102"/>
      <c r="E1118" s="83"/>
      <c r="G1118" s="2"/>
      <c r="H1118" s="211"/>
      <c r="I1118" s="211"/>
      <c r="J1118" s="211"/>
      <c r="K1118" s="211"/>
    </row>
    <row r="1119" spans="1:11">
      <c r="A1119" s="109"/>
      <c r="B1119" s="102"/>
      <c r="C1119" s="102"/>
      <c r="D1119" s="102"/>
      <c r="E1119" s="83"/>
      <c r="G1119" s="2"/>
      <c r="H1119" s="211"/>
      <c r="I1119" s="211"/>
      <c r="J1119" s="211"/>
      <c r="K1119" s="211"/>
    </row>
    <row r="1120" spans="1:11">
      <c r="A1120" s="109"/>
      <c r="B1120" s="102"/>
      <c r="C1120" s="102"/>
      <c r="D1120" s="102"/>
      <c r="E1120" s="83"/>
      <c r="G1120" s="2"/>
      <c r="H1120" s="211"/>
      <c r="I1120" s="211"/>
      <c r="J1120" s="211"/>
      <c r="K1120" s="211"/>
    </row>
    <row r="1121" spans="1:11">
      <c r="A1121" s="109"/>
      <c r="B1121" s="102"/>
      <c r="C1121" s="102"/>
      <c r="D1121" s="102"/>
      <c r="E1121" s="83"/>
      <c r="G1121" s="2"/>
      <c r="H1121" s="211"/>
      <c r="I1121" s="211"/>
      <c r="J1121" s="211"/>
      <c r="K1121" s="211"/>
    </row>
    <row r="1122" spans="1:11">
      <c r="A1122" s="109"/>
      <c r="B1122" s="102"/>
      <c r="C1122" s="102"/>
      <c r="D1122" s="102"/>
      <c r="E1122" s="83"/>
      <c r="G1122" s="111"/>
      <c r="H1122" s="211"/>
      <c r="I1122" s="211"/>
      <c r="J1122" s="211"/>
      <c r="K1122" s="211"/>
    </row>
    <row r="1123" spans="1:11">
      <c r="A1123" s="109"/>
      <c r="B1123" s="102"/>
      <c r="C1123" s="102"/>
      <c r="D1123" s="102"/>
      <c r="E1123" s="83"/>
      <c r="G1123" s="111"/>
      <c r="H1123" s="211"/>
      <c r="I1123" s="211"/>
      <c r="J1123" s="211"/>
      <c r="K1123" s="211"/>
    </row>
    <row r="1124" spans="1:11">
      <c r="A1124" s="110"/>
      <c r="B1124" s="83"/>
      <c r="C1124" s="102"/>
      <c r="D1124" s="102"/>
      <c r="E1124" s="83"/>
      <c r="G1124" s="111"/>
      <c r="H1124" s="211"/>
      <c r="I1124" s="211"/>
      <c r="J1124" s="211"/>
      <c r="K1124" s="211"/>
    </row>
    <row r="1125" spans="1:11">
      <c r="A1125" s="110"/>
      <c r="B1125" s="83"/>
      <c r="C1125" s="102"/>
      <c r="D1125" s="102"/>
      <c r="E1125" s="83"/>
      <c r="G1125" s="111"/>
      <c r="H1125" s="211"/>
      <c r="I1125" s="211"/>
      <c r="J1125" s="211"/>
      <c r="K1125" s="211"/>
    </row>
    <row r="1126" spans="1:11">
      <c r="A1126" s="110"/>
      <c r="B1126" s="83"/>
      <c r="C1126" s="102"/>
      <c r="D1126" s="102"/>
      <c r="E1126" s="83"/>
      <c r="G1126" s="111"/>
      <c r="H1126" s="211"/>
      <c r="I1126" s="211"/>
      <c r="J1126" s="211"/>
      <c r="K1126" s="211"/>
    </row>
    <row r="1127" spans="1:11">
      <c r="A1127" s="110"/>
      <c r="B1127" s="83"/>
      <c r="C1127" s="102"/>
      <c r="D1127" s="102"/>
      <c r="E1127" s="83"/>
      <c r="G1127" s="111"/>
      <c r="H1127" s="211"/>
      <c r="I1127" s="211"/>
      <c r="J1127" s="211"/>
      <c r="K1127" s="211"/>
    </row>
    <row r="1128" spans="1:11">
      <c r="A1128" s="110"/>
      <c r="B1128" s="83"/>
      <c r="C1128" s="102"/>
      <c r="D1128" s="102"/>
      <c r="E1128" s="83"/>
      <c r="G1128" s="111"/>
      <c r="H1128" s="211"/>
      <c r="I1128" s="211"/>
      <c r="J1128" s="211"/>
      <c r="K1128" s="211"/>
    </row>
    <row r="1129" spans="1:11">
      <c r="A1129" s="110"/>
      <c r="B1129" s="83"/>
      <c r="C1129" s="102"/>
      <c r="D1129" s="102"/>
      <c r="E1129" s="83"/>
      <c r="G1129" s="112"/>
      <c r="H1129" s="211"/>
      <c r="I1129" s="211"/>
      <c r="J1129" s="211"/>
      <c r="K1129" s="211"/>
    </row>
    <row r="1130" spans="1:11">
      <c r="A1130" s="109"/>
      <c r="B1130" s="102"/>
      <c r="C1130" s="102"/>
      <c r="D1130" s="102"/>
      <c r="E1130" s="83"/>
      <c r="G1130" s="112"/>
      <c r="H1130" s="211"/>
      <c r="I1130" s="211"/>
      <c r="J1130" s="211"/>
      <c r="K1130" s="211"/>
    </row>
    <row r="1131" spans="1:11">
      <c r="A1131" s="109"/>
      <c r="B1131" s="102"/>
      <c r="C1131" s="102"/>
      <c r="D1131" s="102"/>
      <c r="E1131" s="83"/>
      <c r="G1131" s="112"/>
      <c r="H1131" s="211"/>
      <c r="I1131" s="211"/>
      <c r="J1131" s="211"/>
      <c r="K1131" s="211"/>
    </row>
    <row r="1132" spans="1:11">
      <c r="A1132" s="110"/>
      <c r="B1132" s="83"/>
      <c r="C1132" s="83"/>
      <c r="D1132" s="83"/>
      <c r="E1132" s="83"/>
      <c r="G1132" s="111"/>
      <c r="H1132" s="211"/>
      <c r="I1132" s="211"/>
      <c r="J1132" s="211"/>
      <c r="K1132" s="211"/>
    </row>
    <row r="1133" spans="1:11">
      <c r="A1133" s="110"/>
      <c r="B1133" s="83"/>
      <c r="C1133" s="83"/>
      <c r="D1133" s="83"/>
      <c r="E1133" s="83"/>
      <c r="G1133" s="111"/>
      <c r="H1133" s="211"/>
      <c r="I1133" s="211"/>
      <c r="J1133" s="211"/>
      <c r="K1133" s="211"/>
    </row>
    <row r="1134" spans="1:11">
      <c r="A1134" s="110"/>
      <c r="B1134" s="83"/>
      <c r="C1134" s="83"/>
      <c r="D1134" s="83"/>
      <c r="E1134" s="83"/>
      <c r="G1134" s="113"/>
      <c r="H1134" s="211"/>
      <c r="I1134" s="211"/>
      <c r="J1134" s="211"/>
      <c r="K1134" s="211"/>
    </row>
    <row r="1135" spans="1:11">
      <c r="A1135" s="110"/>
      <c r="B1135" s="83"/>
      <c r="C1135" s="83"/>
      <c r="D1135" s="83"/>
      <c r="E1135" s="83"/>
      <c r="G1135" s="111"/>
      <c r="H1135" s="211"/>
      <c r="I1135" s="211"/>
      <c r="J1135" s="211"/>
      <c r="K1135" s="211"/>
    </row>
    <row r="1136" spans="1:11">
      <c r="A1136" s="110"/>
      <c r="B1136" s="83"/>
      <c r="C1136" s="83"/>
      <c r="D1136" s="83"/>
      <c r="E1136" s="83"/>
      <c r="G1136" s="111"/>
      <c r="H1136" s="211"/>
      <c r="I1136" s="211"/>
      <c r="J1136" s="211"/>
      <c r="K1136" s="211"/>
    </row>
    <row r="1137" spans="1:11">
      <c r="A1137" s="110"/>
      <c r="B1137" s="83"/>
      <c r="C1137" s="83"/>
      <c r="D1137" s="83"/>
      <c r="E1137" s="83"/>
      <c r="G1137" s="111"/>
      <c r="H1137" s="211"/>
      <c r="I1137" s="211"/>
      <c r="J1137" s="211"/>
      <c r="K1137" s="211"/>
    </row>
    <row r="1138" spans="1:11">
      <c r="A1138" s="109"/>
      <c r="B1138" s="102"/>
      <c r="C1138" s="102"/>
      <c r="D1138" s="102"/>
      <c r="E1138" s="102"/>
      <c r="G1138" s="111"/>
      <c r="H1138" s="211"/>
      <c r="I1138" s="211"/>
      <c r="J1138" s="211"/>
      <c r="K1138" s="211"/>
    </row>
    <row r="1139" spans="1:11">
      <c r="A1139" s="109"/>
      <c r="B1139" s="102"/>
      <c r="C1139" s="102"/>
      <c r="D1139" s="102"/>
      <c r="E1139" s="102"/>
      <c r="G1139" s="111"/>
      <c r="H1139" s="211"/>
      <c r="I1139" s="211"/>
      <c r="J1139" s="211"/>
      <c r="K1139" s="211"/>
    </row>
    <row r="1140" spans="1:11">
      <c r="A1140" s="109"/>
      <c r="B1140" s="102"/>
      <c r="C1140" s="102"/>
      <c r="D1140" s="102"/>
      <c r="E1140" s="102"/>
      <c r="G1140" s="111"/>
      <c r="H1140" s="211"/>
      <c r="I1140" s="211"/>
      <c r="J1140" s="211"/>
      <c r="K1140" s="211"/>
    </row>
    <row r="1141" spans="1:11">
      <c r="A1141" s="109"/>
      <c r="B1141" s="102"/>
      <c r="C1141" s="102"/>
      <c r="D1141" s="102"/>
      <c r="E1141" s="102"/>
      <c r="G1141" s="111"/>
      <c r="H1141" s="211"/>
      <c r="I1141" s="211"/>
      <c r="J1141" s="211"/>
      <c r="K1141" s="211"/>
    </row>
    <row r="1142" spans="1:11">
      <c r="A1142" s="109"/>
      <c r="B1142" s="102"/>
      <c r="C1142" s="102"/>
      <c r="D1142" s="102"/>
      <c r="E1142" s="102"/>
      <c r="G1142" s="111"/>
      <c r="H1142" s="211"/>
      <c r="I1142" s="211"/>
      <c r="J1142" s="211"/>
      <c r="K1142" s="211"/>
    </row>
    <row r="1143" spans="1:11">
      <c r="A1143" s="110"/>
      <c r="B1143" s="83"/>
      <c r="C1143" s="83"/>
      <c r="D1143" s="83"/>
      <c r="E1143" s="83"/>
      <c r="G1143" s="112"/>
      <c r="H1143" s="211"/>
      <c r="I1143" s="211"/>
      <c r="J1143" s="211"/>
      <c r="K1143" s="211"/>
    </row>
    <row r="1144" spans="1:11">
      <c r="A1144" s="110"/>
      <c r="B1144" s="83"/>
      <c r="C1144" s="83"/>
      <c r="D1144" s="83"/>
      <c r="E1144" s="83"/>
      <c r="G1144" s="112"/>
      <c r="H1144" s="211"/>
      <c r="I1144" s="211"/>
      <c r="J1144" s="211"/>
      <c r="K1144" s="211"/>
    </row>
    <row r="1145" spans="1:11">
      <c r="A1145" s="110"/>
      <c r="B1145" s="83"/>
      <c r="C1145" s="83"/>
      <c r="D1145" s="83"/>
      <c r="E1145" s="83"/>
      <c r="G1145" s="112"/>
      <c r="H1145" s="211"/>
      <c r="I1145" s="211"/>
      <c r="J1145" s="211"/>
      <c r="K1145" s="211"/>
    </row>
    <row r="1146" spans="1:11">
      <c r="A1146" s="110"/>
      <c r="B1146" s="83"/>
      <c r="C1146" s="83"/>
      <c r="D1146" s="83"/>
      <c r="E1146" s="83"/>
      <c r="G1146" s="111"/>
      <c r="H1146" s="211"/>
      <c r="I1146" s="211"/>
      <c r="J1146" s="211"/>
      <c r="K1146" s="211"/>
    </row>
    <row r="1147" spans="1:11">
      <c r="A1147" s="110"/>
      <c r="B1147" s="83"/>
      <c r="C1147" s="83"/>
      <c r="D1147" s="83"/>
      <c r="E1147" s="83"/>
      <c r="G1147" s="111"/>
      <c r="H1147" s="211"/>
      <c r="I1147" s="211"/>
      <c r="J1147" s="211"/>
      <c r="K1147" s="211"/>
    </row>
    <row r="1148" spans="1:11">
      <c r="A1148" s="110"/>
      <c r="B1148" s="83"/>
      <c r="C1148" s="83"/>
      <c r="D1148" s="83"/>
      <c r="E1148" s="83"/>
      <c r="G1148" s="111"/>
      <c r="H1148" s="211"/>
      <c r="I1148" s="211"/>
      <c r="J1148" s="211"/>
      <c r="K1148" s="211"/>
    </row>
    <row r="1149" spans="1:11">
      <c r="A1149" s="110"/>
      <c r="B1149" s="83"/>
      <c r="C1149" s="83"/>
      <c r="D1149" s="83"/>
      <c r="E1149" s="83"/>
      <c r="G1149" s="111"/>
      <c r="H1149" s="211"/>
      <c r="I1149" s="211"/>
      <c r="J1149" s="211"/>
      <c r="K1149" s="211"/>
    </row>
    <row r="1150" spans="1:11">
      <c r="A1150" s="110"/>
      <c r="B1150" s="83"/>
      <c r="C1150" s="83"/>
      <c r="D1150" s="83"/>
      <c r="E1150" s="83"/>
      <c r="G1150" s="111"/>
      <c r="H1150" s="211"/>
      <c r="I1150" s="211"/>
      <c r="J1150" s="211"/>
      <c r="K1150" s="211"/>
    </row>
    <row r="1151" spans="1:11">
      <c r="A1151" s="110"/>
      <c r="B1151" s="102"/>
      <c r="C1151" s="102"/>
      <c r="D1151" s="102"/>
      <c r="E1151" s="102"/>
      <c r="G1151" s="112"/>
      <c r="H1151" s="211"/>
      <c r="I1151" s="211"/>
      <c r="J1151" s="211"/>
      <c r="K1151" s="211"/>
    </row>
    <row r="1152" spans="1:11">
      <c r="A1152" s="110"/>
      <c r="B1152" s="102"/>
      <c r="C1152" s="102"/>
      <c r="D1152" s="102"/>
      <c r="E1152" s="102"/>
      <c r="G1152" s="111"/>
      <c r="H1152" s="211"/>
      <c r="I1152" s="211"/>
      <c r="J1152" s="211"/>
      <c r="K1152" s="211"/>
    </row>
    <row r="1153" spans="1:11">
      <c r="A1153" s="110"/>
      <c r="B1153" s="102"/>
      <c r="C1153" s="102"/>
      <c r="D1153" s="102"/>
      <c r="E1153" s="102"/>
      <c r="G1153" s="111"/>
      <c r="H1153" s="211"/>
      <c r="I1153" s="211"/>
      <c r="J1153" s="211"/>
      <c r="K1153" s="211"/>
    </row>
    <row r="1154" spans="1:11">
      <c r="A1154" s="110"/>
      <c r="B1154" s="102"/>
      <c r="C1154" s="102"/>
      <c r="D1154" s="102"/>
      <c r="E1154" s="102"/>
      <c r="G1154" s="111"/>
      <c r="H1154" s="211"/>
      <c r="I1154" s="211"/>
      <c r="J1154" s="211"/>
      <c r="K1154" s="211"/>
    </row>
    <row r="1155" spans="1:11">
      <c r="A1155" s="110"/>
      <c r="B1155" s="102"/>
      <c r="C1155" s="102"/>
      <c r="D1155" s="102"/>
      <c r="E1155" s="102"/>
      <c r="G1155" s="112"/>
      <c r="H1155" s="211"/>
      <c r="I1155" s="211"/>
      <c r="J1155" s="211"/>
      <c r="K1155" s="211"/>
    </row>
    <row r="1156" spans="1:11">
      <c r="A1156" s="110"/>
      <c r="B1156" s="83"/>
      <c r="C1156" s="83"/>
      <c r="D1156" s="83"/>
      <c r="E1156" s="83"/>
      <c r="G1156" s="113"/>
      <c r="H1156" s="211"/>
      <c r="I1156" s="211"/>
      <c r="J1156" s="211"/>
      <c r="K1156" s="211"/>
    </row>
    <row r="1157" spans="1:11">
      <c r="A1157" s="110"/>
      <c r="B1157" s="83"/>
      <c r="C1157" s="83"/>
      <c r="D1157" s="83"/>
      <c r="E1157" s="83"/>
      <c r="G1157" s="113"/>
      <c r="H1157" s="211"/>
      <c r="I1157" s="211"/>
      <c r="J1157" s="211"/>
      <c r="K1157" s="211"/>
    </row>
    <row r="1158" spans="1:11">
      <c r="A1158" s="110"/>
      <c r="B1158" s="83"/>
      <c r="C1158" s="83"/>
      <c r="D1158" s="83"/>
      <c r="E1158" s="83"/>
      <c r="G1158" s="6"/>
      <c r="H1158" s="211"/>
      <c r="I1158" s="211"/>
      <c r="J1158" s="211"/>
      <c r="K1158" s="211"/>
    </row>
    <row r="1159" spans="1:11">
      <c r="A1159" s="109"/>
      <c r="B1159" s="102"/>
      <c r="C1159" s="102"/>
      <c r="D1159" s="102"/>
      <c r="E1159" s="102"/>
      <c r="G1159" s="2"/>
      <c r="H1159" s="211"/>
      <c r="I1159" s="211"/>
      <c r="J1159" s="211"/>
      <c r="K1159" s="211"/>
    </row>
    <row r="1160" spans="1:11">
      <c r="A1160" s="109"/>
      <c r="B1160" s="102"/>
      <c r="C1160" s="102"/>
      <c r="D1160" s="102"/>
      <c r="E1160" s="102"/>
      <c r="G1160" s="2"/>
      <c r="H1160" s="211"/>
      <c r="I1160" s="211"/>
      <c r="J1160" s="211"/>
      <c r="K1160" s="211"/>
    </row>
    <row r="1161" spans="1:11">
      <c r="A1161" s="110"/>
      <c r="B1161" s="102"/>
      <c r="C1161" s="102"/>
      <c r="D1161" s="102"/>
      <c r="E1161" s="102"/>
      <c r="G1161" s="2"/>
      <c r="H1161" s="211"/>
      <c r="I1161" s="211"/>
      <c r="J1161" s="211"/>
      <c r="K1161" s="211"/>
    </row>
    <row r="1162" spans="1:11">
      <c r="A1162" s="110"/>
      <c r="B1162" s="102"/>
      <c r="C1162" s="102"/>
      <c r="D1162" s="102"/>
      <c r="E1162" s="102"/>
      <c r="G1162" s="2"/>
      <c r="H1162" s="211"/>
      <c r="I1162" s="211"/>
      <c r="J1162" s="211"/>
      <c r="K1162" s="211"/>
    </row>
    <row r="1163" spans="1:11">
      <c r="A1163" s="110"/>
      <c r="B1163" s="102"/>
      <c r="C1163" s="102"/>
      <c r="D1163" s="102"/>
      <c r="E1163" s="102"/>
      <c r="G1163" s="2"/>
      <c r="H1163" s="211"/>
      <c r="I1163" s="211"/>
      <c r="J1163" s="211"/>
      <c r="K1163" s="211"/>
    </row>
    <row r="1164" spans="1:11">
      <c r="A1164" s="110"/>
      <c r="B1164" s="102"/>
      <c r="C1164" s="102"/>
      <c r="D1164" s="102"/>
      <c r="E1164" s="102"/>
      <c r="G1164" s="2"/>
      <c r="H1164" s="211"/>
      <c r="I1164" s="211"/>
      <c r="J1164" s="211"/>
      <c r="K1164" s="211"/>
    </row>
    <row r="1165" spans="1:11">
      <c r="A1165" s="110"/>
      <c r="B1165" s="102"/>
      <c r="C1165" s="102"/>
      <c r="D1165" s="102"/>
      <c r="E1165" s="102"/>
      <c r="G1165" s="2"/>
      <c r="H1165" s="211"/>
      <c r="I1165" s="211"/>
      <c r="J1165" s="211"/>
      <c r="K1165" s="211"/>
    </row>
    <row r="1166" spans="1:11">
      <c r="A1166" s="110"/>
      <c r="B1166" s="83"/>
      <c r="C1166" s="102"/>
      <c r="D1166" s="102"/>
      <c r="E1166" s="83"/>
      <c r="G1166" s="2"/>
      <c r="H1166" s="211"/>
      <c r="I1166" s="211"/>
      <c r="J1166" s="211"/>
      <c r="K1166" s="211"/>
    </row>
    <row r="1167" spans="1:11">
      <c r="A1167" s="110"/>
      <c r="B1167" s="83"/>
      <c r="C1167" s="102"/>
      <c r="D1167" s="102"/>
      <c r="E1167" s="83"/>
      <c r="G1167" s="2"/>
      <c r="H1167" s="211"/>
      <c r="I1167" s="211"/>
      <c r="J1167" s="211"/>
      <c r="K1167" s="211"/>
    </row>
    <row r="1168" spans="1:11">
      <c r="A1168" s="110"/>
      <c r="B1168" s="83"/>
      <c r="C1168" s="102"/>
      <c r="D1168" s="102"/>
      <c r="E1168" s="83"/>
      <c r="G1168" s="2"/>
      <c r="H1168" s="211"/>
      <c r="I1168" s="211"/>
      <c r="J1168" s="211"/>
      <c r="K1168" s="211"/>
    </row>
    <row r="1169" spans="1:11">
      <c r="A1169" s="110"/>
      <c r="B1169" s="83"/>
      <c r="C1169" s="102"/>
      <c r="D1169" s="102"/>
      <c r="E1169" s="83"/>
      <c r="G1169" s="2"/>
      <c r="H1169" s="211"/>
      <c r="I1169" s="211"/>
      <c r="J1169" s="211"/>
      <c r="K1169" s="211"/>
    </row>
    <row r="1170" spans="1:11">
      <c r="A1170" s="110"/>
      <c r="B1170" s="83"/>
      <c r="C1170" s="102"/>
      <c r="D1170" s="102"/>
      <c r="E1170" s="83"/>
      <c r="G1170" s="2"/>
      <c r="H1170" s="211"/>
      <c r="I1170" s="211"/>
      <c r="J1170" s="211"/>
      <c r="K1170" s="211"/>
    </row>
    <row r="1171" spans="1:11">
      <c r="A1171" s="110"/>
      <c r="B1171" s="83"/>
      <c r="C1171" s="102"/>
      <c r="D1171" s="102"/>
      <c r="E1171" s="83"/>
      <c r="G1171" s="2"/>
      <c r="H1171" s="211"/>
      <c r="I1171" s="211"/>
      <c r="J1171" s="211"/>
      <c r="K1171" s="211"/>
    </row>
    <row r="1172" spans="1:11">
      <c r="A1172" s="110"/>
      <c r="B1172" s="83"/>
      <c r="C1172" s="102"/>
      <c r="D1172" s="102"/>
      <c r="E1172" s="83"/>
      <c r="G1172" s="2"/>
      <c r="H1172" s="211"/>
      <c r="I1172" s="211"/>
      <c r="J1172" s="211"/>
      <c r="K1172" s="211"/>
    </row>
    <row r="1173" spans="1:11">
      <c r="A1173" s="110"/>
      <c r="B1173" s="83"/>
      <c r="C1173" s="102"/>
      <c r="D1173" s="102"/>
      <c r="E1173" s="83"/>
      <c r="G1173" s="2"/>
      <c r="H1173" s="211"/>
      <c r="I1173" s="211"/>
      <c r="J1173" s="211"/>
      <c r="K1173" s="211"/>
    </row>
    <row r="1174" spans="1:11">
      <c r="A1174" s="110"/>
      <c r="B1174" s="83"/>
      <c r="C1174" s="102"/>
      <c r="D1174" s="102"/>
      <c r="E1174" s="83"/>
      <c r="G1174" s="2"/>
      <c r="H1174" s="211"/>
      <c r="I1174" s="211"/>
      <c r="J1174" s="211"/>
      <c r="K1174" s="211"/>
    </row>
    <row r="1175" spans="1:11">
      <c r="A1175" s="110"/>
      <c r="B1175" s="83"/>
      <c r="C1175" s="102"/>
      <c r="D1175" s="102"/>
      <c r="E1175" s="83"/>
      <c r="G1175" s="2"/>
      <c r="H1175" s="211"/>
      <c r="I1175" s="211"/>
      <c r="J1175" s="211"/>
      <c r="K1175" s="211"/>
    </row>
    <row r="1176" spans="1:11">
      <c r="A1176" s="110"/>
      <c r="B1176" s="83"/>
      <c r="C1176" s="102"/>
      <c r="D1176" s="102"/>
      <c r="E1176" s="83"/>
      <c r="G1176" s="2"/>
      <c r="H1176" s="211"/>
      <c r="I1176" s="211"/>
      <c r="J1176" s="211"/>
      <c r="K1176" s="211"/>
    </row>
    <row r="1177" spans="1:11">
      <c r="A1177" s="110"/>
      <c r="B1177" s="83"/>
      <c r="C1177" s="102"/>
      <c r="D1177" s="102"/>
      <c r="E1177" s="83"/>
      <c r="G1177" s="2"/>
      <c r="H1177" s="211"/>
      <c r="I1177" s="211"/>
      <c r="J1177" s="211"/>
      <c r="K1177" s="211"/>
    </row>
    <row r="1178" spans="1:11">
      <c r="A1178" s="109"/>
      <c r="B1178" s="102"/>
      <c r="C1178" s="102"/>
      <c r="D1178" s="102"/>
      <c r="E1178" s="83"/>
      <c r="G1178" s="2"/>
      <c r="H1178" s="211"/>
      <c r="I1178" s="211"/>
      <c r="J1178" s="211"/>
      <c r="K1178" s="211"/>
    </row>
    <row r="1179" spans="1:11">
      <c r="A1179" s="109"/>
      <c r="B1179" s="102"/>
      <c r="C1179" s="102"/>
      <c r="D1179" s="102"/>
      <c r="E1179" s="83"/>
      <c r="G1179" s="2"/>
      <c r="H1179" s="211"/>
      <c r="I1179" s="211"/>
      <c r="J1179" s="211"/>
      <c r="K1179" s="211"/>
    </row>
    <row r="1180" spans="1:11">
      <c r="A1180" s="110"/>
      <c r="B1180" s="83"/>
      <c r="C1180" s="83"/>
      <c r="D1180" s="83"/>
      <c r="E1180" s="83"/>
      <c r="G1180" s="2"/>
      <c r="H1180" s="211"/>
      <c r="I1180" s="211"/>
      <c r="J1180" s="211"/>
      <c r="K1180" s="211"/>
    </row>
    <row r="1181" spans="1:11">
      <c r="A1181" s="110"/>
      <c r="B1181" s="83"/>
      <c r="C1181" s="83"/>
      <c r="D1181" s="83"/>
      <c r="E1181" s="83"/>
      <c r="G1181" s="2"/>
      <c r="H1181" s="211"/>
      <c r="I1181" s="211"/>
      <c r="J1181" s="211"/>
      <c r="K1181" s="211"/>
    </row>
    <row r="1182" spans="1:11">
      <c r="A1182" s="110"/>
      <c r="B1182" s="83"/>
      <c r="C1182" s="83"/>
      <c r="D1182" s="83"/>
      <c r="E1182" s="83"/>
      <c r="G1182" s="2"/>
      <c r="H1182" s="211"/>
      <c r="I1182" s="211"/>
      <c r="J1182" s="211"/>
      <c r="K1182" s="211"/>
    </row>
    <row r="1183" spans="1:11">
      <c r="A1183" s="110"/>
      <c r="B1183" s="83"/>
      <c r="C1183" s="83"/>
      <c r="D1183" s="83"/>
      <c r="E1183" s="83"/>
      <c r="G1183" s="2"/>
      <c r="H1183" s="211"/>
      <c r="I1183" s="211"/>
      <c r="J1183" s="211"/>
      <c r="K1183" s="211"/>
    </row>
    <row r="1184" spans="1:11">
      <c r="A1184" s="9"/>
      <c r="B1184" s="83"/>
      <c r="C1184" s="83"/>
      <c r="D1184" s="83"/>
      <c r="E1184" s="83"/>
      <c r="G1184" s="2"/>
      <c r="H1184" s="211"/>
      <c r="I1184" s="211"/>
      <c r="J1184" s="211"/>
      <c r="K1184" s="211"/>
    </row>
    <row r="1185" spans="1:11">
      <c r="A1185" s="9"/>
      <c r="B1185" s="83"/>
      <c r="C1185" s="83"/>
      <c r="D1185" s="83"/>
      <c r="E1185" s="83"/>
      <c r="G1185" s="2"/>
      <c r="H1185" s="211"/>
      <c r="I1185" s="211"/>
      <c r="J1185" s="211"/>
      <c r="K1185" s="211"/>
    </row>
    <row r="1186" spans="1:11">
      <c r="A1186" s="8"/>
      <c r="B1186" s="102"/>
      <c r="C1186" s="102"/>
      <c r="D1186" s="102"/>
      <c r="E1186" s="102"/>
      <c r="G1186" s="2"/>
      <c r="H1186" s="211"/>
      <c r="I1186" s="211"/>
      <c r="J1186" s="211"/>
      <c r="K1186" s="211"/>
    </row>
    <row r="1187" spans="1:11">
      <c r="A1187" s="8"/>
      <c r="B1187" s="102"/>
      <c r="C1187" s="102"/>
      <c r="D1187" s="102"/>
      <c r="E1187" s="102"/>
      <c r="G1187" s="2"/>
      <c r="H1187" s="211"/>
      <c r="I1187" s="211"/>
      <c r="J1187" s="211"/>
      <c r="K1187" s="211"/>
    </row>
    <row r="1188" spans="1:11">
      <c r="A1188" s="8"/>
      <c r="B1188" s="102"/>
      <c r="C1188" s="102"/>
      <c r="D1188" s="102"/>
      <c r="E1188" s="102"/>
      <c r="G1188" s="2"/>
      <c r="H1188" s="211"/>
      <c r="I1188" s="211"/>
      <c r="J1188" s="211"/>
      <c r="K1188" s="211"/>
    </row>
    <row r="1189" spans="1:11">
      <c r="A1189" s="8"/>
      <c r="B1189" s="102"/>
      <c r="C1189" s="102"/>
      <c r="D1189" s="102"/>
      <c r="E1189" s="102"/>
      <c r="G1189" s="2"/>
      <c r="H1189" s="211"/>
      <c r="I1189" s="211"/>
      <c r="J1189" s="211"/>
      <c r="K1189" s="211"/>
    </row>
    <row r="1190" spans="1:11">
      <c r="A1190" s="9"/>
      <c r="B1190" s="83"/>
      <c r="C1190" s="83"/>
      <c r="D1190" s="83"/>
      <c r="E1190" s="83"/>
      <c r="G1190" s="2"/>
      <c r="H1190" s="211"/>
      <c r="I1190" s="211"/>
      <c r="J1190" s="211"/>
      <c r="K1190" s="211"/>
    </row>
    <row r="1191" spans="1:11">
      <c r="A1191" s="9"/>
      <c r="B1191" s="83"/>
      <c r="C1191" s="83"/>
      <c r="D1191" s="83"/>
      <c r="E1191" s="83"/>
      <c r="G1191" s="2"/>
      <c r="H1191" s="211"/>
      <c r="I1191" s="211"/>
      <c r="J1191" s="211"/>
      <c r="K1191" s="211"/>
    </row>
    <row r="1192" spans="1:11">
      <c r="A1192" s="110"/>
      <c r="B1192" s="83"/>
      <c r="C1192" s="83"/>
      <c r="D1192" s="83"/>
      <c r="E1192" s="83"/>
      <c r="G1192" s="2"/>
      <c r="H1192" s="211"/>
      <c r="I1192" s="211"/>
      <c r="J1192" s="211"/>
      <c r="K1192" s="211"/>
    </row>
    <row r="1193" spans="1:11">
      <c r="A1193" s="110"/>
      <c r="B1193" s="83"/>
      <c r="C1193" s="83"/>
      <c r="D1193" s="83"/>
      <c r="E1193" s="83"/>
      <c r="G1193" s="2"/>
      <c r="H1193" s="211"/>
      <c r="I1193" s="211"/>
      <c r="J1193" s="211"/>
      <c r="K1193" s="211"/>
    </row>
    <row r="1194" spans="1:11">
      <c r="A1194" s="110"/>
      <c r="B1194" s="83"/>
      <c r="C1194" s="83"/>
      <c r="D1194" s="83"/>
      <c r="E1194" s="83"/>
      <c r="G1194" s="2"/>
      <c r="H1194" s="211"/>
      <c r="I1194" s="211"/>
      <c r="J1194" s="211"/>
      <c r="K1194" s="211"/>
    </row>
    <row r="1195" spans="1:11">
      <c r="A1195" s="110"/>
      <c r="B1195" s="83"/>
      <c r="C1195" s="83"/>
      <c r="D1195" s="83"/>
      <c r="E1195" s="83"/>
      <c r="G1195" s="2"/>
      <c r="H1195" s="211"/>
      <c r="I1195" s="211"/>
      <c r="J1195" s="211"/>
      <c r="K1195" s="211"/>
    </row>
    <row r="1196" spans="1:11">
      <c r="E1196" s="110"/>
      <c r="F1196" s="83"/>
      <c r="G1196" s="83"/>
      <c r="H1196" s="83"/>
      <c r="I1196" s="83"/>
    </row>
    <row r="1197" spans="1:11">
      <c r="A1197" s="6"/>
      <c r="E1197" s="110"/>
      <c r="F1197" s="83"/>
      <c r="G1197" s="83"/>
      <c r="H1197" s="83"/>
      <c r="I1197" s="83"/>
    </row>
    <row r="1198" spans="1:11">
      <c r="E1198" s="110"/>
      <c r="F1198" s="83"/>
      <c r="G1198" s="83"/>
      <c r="H1198" s="83"/>
      <c r="I1198" s="83"/>
    </row>
    <row r="1199" spans="1:11">
      <c r="A1199" s="6"/>
      <c r="E1199" s="110"/>
      <c r="F1199" s="83"/>
      <c r="G1199" s="83"/>
      <c r="H1199" s="83"/>
      <c r="I1199" s="83"/>
    </row>
    <row r="1200" spans="1:11">
      <c r="F1200" s="83"/>
      <c r="G1200" s="83"/>
      <c r="H1200" s="83"/>
      <c r="I1200" s="83"/>
    </row>
    <row r="1201" spans="1:9">
      <c r="A1201" s="6"/>
      <c r="B1201" s="6"/>
      <c r="C1201" s="7"/>
      <c r="D1201" s="8"/>
      <c r="F1201" s="102"/>
      <c r="G1201" s="102"/>
      <c r="H1201" s="102"/>
      <c r="I1201" s="102"/>
    </row>
    <row r="1202" spans="1:9">
      <c r="F1202" s="102"/>
      <c r="G1202" s="102"/>
      <c r="H1202" s="102"/>
      <c r="I1202" s="102"/>
    </row>
    <row r="1203" spans="1:9">
      <c r="A1203" s="6"/>
      <c r="B1203" s="6"/>
      <c r="C1203" s="7"/>
      <c r="D1203" s="8"/>
      <c r="F1203" s="102"/>
      <c r="G1203" s="102"/>
      <c r="H1203" s="102"/>
      <c r="I1203" s="102"/>
    </row>
    <row r="1204" spans="1:9">
      <c r="A1204" s="6"/>
      <c r="B1204" s="6"/>
      <c r="C1204" s="7"/>
      <c r="D1204" s="8"/>
      <c r="F1204" s="102"/>
      <c r="G1204" s="102"/>
      <c r="H1204" s="102"/>
      <c r="I1204" s="102"/>
    </row>
    <row r="1205" spans="1:9">
      <c r="A1205" s="6"/>
      <c r="B1205" s="6"/>
      <c r="C1205" s="7"/>
      <c r="D1205" s="8"/>
      <c r="F1205" s="83"/>
      <c r="G1205" s="83"/>
      <c r="H1205" s="83"/>
      <c r="I1205" s="83"/>
    </row>
    <row r="1206" spans="1:9">
      <c r="A1206" s="6"/>
      <c r="B1206" s="6"/>
      <c r="C1206" s="7"/>
      <c r="D1206" s="8"/>
      <c r="F1206" s="83"/>
      <c r="G1206" s="83"/>
      <c r="H1206" s="83"/>
      <c r="I1206" s="83"/>
    </row>
    <row r="1207" spans="1:9">
      <c r="A1207" s="6"/>
      <c r="B1207" s="6"/>
      <c r="C1207" s="7"/>
      <c r="D1207" s="8"/>
      <c r="E1207" s="110"/>
      <c r="F1207" s="83"/>
      <c r="G1207" s="83"/>
      <c r="H1207" s="83"/>
      <c r="I1207" s="83"/>
    </row>
    <row r="1208" spans="1:9">
      <c r="A1208" s="6"/>
      <c r="B1208" s="6"/>
      <c r="C1208" s="7"/>
      <c r="D1208" s="8"/>
      <c r="E1208" s="110"/>
      <c r="F1208" s="83"/>
      <c r="G1208" s="83"/>
      <c r="H1208" s="83"/>
      <c r="I1208" s="83"/>
    </row>
    <row r="1209" spans="1:9">
      <c r="A1209" s="6"/>
      <c r="B1209" s="6"/>
      <c r="C1209" s="7"/>
      <c r="D1209" s="8"/>
      <c r="F1209" s="83"/>
      <c r="G1209" s="83"/>
      <c r="H1209" s="83"/>
      <c r="I1209" s="83"/>
    </row>
    <row r="1210" spans="1:9">
      <c r="A1210" s="6"/>
      <c r="B1210" s="6"/>
      <c r="C1210" s="7"/>
      <c r="D1210" s="8"/>
      <c r="F1210" s="83"/>
      <c r="G1210" s="83"/>
      <c r="H1210" s="83"/>
      <c r="I1210" s="83"/>
    </row>
    <row r="1211" spans="1:9">
      <c r="A1211" s="6"/>
      <c r="B1211" s="6"/>
      <c r="C1211" s="7"/>
      <c r="D1211" s="8"/>
      <c r="F1211" s="102"/>
      <c r="G1211" s="102"/>
      <c r="H1211" s="102"/>
      <c r="I1211" s="102"/>
    </row>
    <row r="1212" spans="1:9">
      <c r="A1212" s="6"/>
      <c r="B1212" s="6"/>
      <c r="C1212" s="7"/>
      <c r="D1212" s="8"/>
      <c r="F1212" s="83"/>
      <c r="G1212" s="83"/>
      <c r="H1212" s="83"/>
      <c r="I1212" s="83"/>
    </row>
    <row r="1213" spans="1:9">
      <c r="A1213" s="6"/>
      <c r="B1213" s="6"/>
      <c r="C1213" s="7"/>
      <c r="D1213" s="8"/>
      <c r="F1213" s="83"/>
      <c r="G1213" s="83"/>
      <c r="H1213" s="83"/>
      <c r="I1213" s="83"/>
    </row>
    <row r="1214" spans="1:9">
      <c r="A1214" s="6"/>
      <c r="B1214" s="6"/>
      <c r="C1214" s="7"/>
      <c r="D1214" s="8"/>
      <c r="E1214" s="110"/>
      <c r="F1214" s="83"/>
      <c r="G1214" s="83"/>
      <c r="H1214" s="83"/>
      <c r="I1214" s="83"/>
    </row>
    <row r="1215" spans="1:9">
      <c r="A1215" s="6"/>
      <c r="B1215" s="6"/>
      <c r="C1215" s="7"/>
      <c r="D1215" s="8"/>
      <c r="E1215" s="109"/>
      <c r="F1215" s="102"/>
      <c r="G1215" s="102"/>
      <c r="H1215" s="102"/>
      <c r="I1215" s="102"/>
    </row>
    <row r="1216" spans="1:9">
      <c r="A1216" s="6"/>
      <c r="B1216" s="6"/>
      <c r="C1216" s="7"/>
      <c r="D1216" s="8"/>
      <c r="F1216" s="83"/>
      <c r="G1216" s="83"/>
      <c r="H1216" s="83"/>
      <c r="I1216" s="83"/>
    </row>
    <row r="1217" spans="1:9">
      <c r="E1217" s="110"/>
      <c r="F1217" s="102"/>
      <c r="G1217" s="102"/>
      <c r="H1217" s="102"/>
      <c r="I1217" s="102"/>
    </row>
    <row r="1218" spans="1:9">
      <c r="E1218" s="110"/>
      <c r="F1218" s="102"/>
      <c r="G1218" s="102"/>
      <c r="H1218" s="102"/>
      <c r="I1218" s="102"/>
    </row>
    <row r="1219" spans="1:9">
      <c r="E1219" s="110"/>
      <c r="F1219" s="102"/>
      <c r="G1219" s="102"/>
      <c r="H1219" s="102"/>
      <c r="I1219" s="102"/>
    </row>
    <row r="1220" spans="1:9">
      <c r="E1220" s="110"/>
      <c r="F1220" s="102"/>
      <c r="G1220" s="102"/>
      <c r="H1220" s="102"/>
      <c r="I1220" s="102"/>
    </row>
    <row r="1221" spans="1:9">
      <c r="E1221" s="110"/>
      <c r="F1221" s="102"/>
      <c r="G1221" s="102"/>
      <c r="H1221" s="102"/>
      <c r="I1221" s="102"/>
    </row>
    <row r="1222" spans="1:9">
      <c r="E1222" s="110"/>
      <c r="F1222" s="102"/>
      <c r="G1222" s="102"/>
      <c r="H1222" s="102"/>
      <c r="I1222" s="102"/>
    </row>
    <row r="1223" spans="1:9">
      <c r="E1223" s="110"/>
      <c r="F1223" s="102"/>
      <c r="G1223" s="102"/>
      <c r="H1223" s="102"/>
      <c r="I1223" s="102"/>
    </row>
    <row r="1224" spans="1:9">
      <c r="A1224" s="6"/>
      <c r="B1224" s="6"/>
      <c r="C1224" s="7"/>
      <c r="D1224" s="8"/>
      <c r="E1224" s="110"/>
      <c r="F1224" s="102"/>
      <c r="G1224" s="102"/>
      <c r="H1224" s="102"/>
      <c r="I1224" s="102"/>
    </row>
    <row r="1225" spans="1:9">
      <c r="A1225" s="6"/>
      <c r="B1225" s="6"/>
      <c r="C1225" s="7"/>
      <c r="D1225" s="8"/>
      <c r="E1225" s="110"/>
      <c r="F1225" s="102"/>
      <c r="G1225" s="102"/>
      <c r="H1225" s="102"/>
      <c r="I1225" s="102"/>
    </row>
    <row r="1226" spans="1:9">
      <c r="A1226" s="6"/>
      <c r="B1226" s="6"/>
      <c r="C1226" s="7"/>
      <c r="D1226" s="8"/>
      <c r="E1226" s="109"/>
      <c r="F1226" s="102"/>
      <c r="G1226" s="102"/>
      <c r="H1226" s="102"/>
      <c r="I1226" s="83"/>
    </row>
    <row r="1227" spans="1:9">
      <c r="E1227" s="109"/>
      <c r="F1227" s="102"/>
      <c r="G1227" s="102"/>
      <c r="H1227" s="102"/>
      <c r="I1227" s="83"/>
    </row>
    <row r="1228" spans="1:9">
      <c r="A1228" s="6"/>
      <c r="E1228" s="110"/>
      <c r="F1228" s="83"/>
      <c r="G1228" s="83"/>
      <c r="H1228" s="83"/>
      <c r="I1228" s="83"/>
    </row>
    <row r="1229" spans="1:9">
      <c r="E1229" s="110"/>
      <c r="F1229" s="83"/>
      <c r="G1229" s="83"/>
      <c r="H1229" s="83"/>
      <c r="I1229" s="83"/>
    </row>
    <row r="1230" spans="1:9">
      <c r="E1230" s="110"/>
      <c r="F1230" s="83"/>
      <c r="G1230" s="83"/>
      <c r="H1230" s="83"/>
      <c r="I1230" s="83"/>
    </row>
    <row r="1231" spans="1:9">
      <c r="F1231" s="83"/>
      <c r="G1231" s="83"/>
      <c r="H1231" s="83"/>
      <c r="I1231" s="83"/>
    </row>
    <row r="1232" spans="1:9">
      <c r="F1232" s="83"/>
      <c r="G1232" s="83"/>
      <c r="H1232" s="83"/>
      <c r="I1232" s="83"/>
    </row>
    <row r="1233" spans="1:9">
      <c r="E1233" s="110"/>
      <c r="F1233" s="83"/>
      <c r="G1233" s="83"/>
      <c r="H1233" s="83"/>
      <c r="I1233" s="83"/>
    </row>
    <row r="1234" spans="1:9">
      <c r="E1234" s="8"/>
      <c r="F1234" s="102"/>
      <c r="G1234" s="102"/>
      <c r="H1234" s="102"/>
      <c r="I1234" s="102"/>
    </row>
    <row r="1235" spans="1:9">
      <c r="E1235" s="8"/>
      <c r="F1235" s="102"/>
      <c r="G1235" s="102"/>
      <c r="H1235" s="102"/>
      <c r="I1235" s="102"/>
    </row>
    <row r="1236" spans="1:9">
      <c r="E1236" s="8"/>
      <c r="F1236" s="102"/>
      <c r="G1236" s="102"/>
      <c r="H1236" s="102"/>
      <c r="I1236" s="102"/>
    </row>
    <row r="1237" spans="1:9">
      <c r="A1237" s="6"/>
      <c r="F1237" s="83"/>
      <c r="G1237" s="83"/>
      <c r="H1237" s="83"/>
      <c r="I1237" s="83"/>
    </row>
    <row r="1238" spans="1:9">
      <c r="A1238" s="6"/>
      <c r="F1238" s="83"/>
      <c r="G1238" s="83"/>
      <c r="H1238" s="83"/>
      <c r="I1238" s="83"/>
    </row>
    <row r="1239" spans="1:9">
      <c r="A1239" s="6"/>
      <c r="F1239" s="83"/>
      <c r="G1239" s="83"/>
      <c r="H1239" s="83"/>
      <c r="I1239" s="83"/>
    </row>
    <row r="1240" spans="1:9">
      <c r="A1240" s="6"/>
      <c r="E1240" s="110"/>
      <c r="F1240" s="83"/>
      <c r="G1240" s="83"/>
      <c r="H1240" s="83"/>
      <c r="I1240" s="83"/>
    </row>
    <row r="1241" spans="1:9">
      <c r="E1241" s="110"/>
      <c r="F1241" s="83"/>
      <c r="G1241" s="83"/>
      <c r="H1241" s="83"/>
      <c r="I1241" s="83"/>
    </row>
    <row r="1242" spans="1:9">
      <c r="A1242" s="6"/>
      <c r="E1242" s="110"/>
      <c r="F1242" s="83"/>
      <c r="G1242" s="83"/>
      <c r="H1242" s="83"/>
      <c r="I1242" s="83"/>
    </row>
    <row r="1243" spans="1:9">
      <c r="E1243" s="110"/>
      <c r="F1243" s="83"/>
      <c r="G1243" s="83"/>
      <c r="H1243" s="83"/>
      <c r="I1243" s="83"/>
    </row>
    <row r="1244" spans="1:9">
      <c r="E1244" s="110"/>
      <c r="F1244" s="83"/>
      <c r="G1244" s="83"/>
      <c r="H1244" s="83"/>
      <c r="I1244" s="83"/>
    </row>
    <row r="1245" spans="1:9">
      <c r="E1245" s="110"/>
      <c r="F1245" s="83"/>
      <c r="G1245" s="83"/>
      <c r="H1245" s="83"/>
      <c r="I1245" s="83"/>
    </row>
    <row r="1246" spans="1:9">
      <c r="A1246" s="6"/>
      <c r="E1246" s="110"/>
      <c r="F1246" s="83"/>
      <c r="G1246" s="83"/>
      <c r="H1246" s="83"/>
      <c r="I1246" s="83"/>
    </row>
    <row r="1247" spans="1:9">
      <c r="A1247" s="6"/>
      <c r="E1247" s="110"/>
      <c r="F1247" s="83"/>
      <c r="G1247" s="83"/>
      <c r="H1247" s="83"/>
      <c r="I1247" s="83"/>
    </row>
    <row r="1248" spans="1:9">
      <c r="A1248" s="6"/>
      <c r="F1248" s="83"/>
      <c r="G1248" s="83"/>
      <c r="H1248" s="83"/>
      <c r="I1248" s="83"/>
    </row>
    <row r="1249" spans="1:9">
      <c r="A1249" s="6"/>
      <c r="F1249" s="102"/>
      <c r="G1249" s="102"/>
      <c r="H1249" s="102"/>
      <c r="I1249" s="102"/>
    </row>
    <row r="1250" spans="1:9">
      <c r="A1250" s="6"/>
      <c r="B1250" s="6"/>
      <c r="C1250" s="7"/>
      <c r="D1250" s="8"/>
      <c r="F1250" s="102"/>
      <c r="G1250" s="102"/>
      <c r="H1250" s="102"/>
      <c r="I1250" s="102"/>
    </row>
    <row r="1251" spans="1:9">
      <c r="F1251" s="102"/>
      <c r="G1251" s="102"/>
      <c r="H1251" s="102"/>
      <c r="I1251" s="102"/>
    </row>
    <row r="1252" spans="1:9">
      <c r="A1252" s="6"/>
      <c r="F1252" s="102"/>
      <c r="G1252" s="102"/>
      <c r="H1252" s="102"/>
      <c r="I1252" s="102"/>
    </row>
    <row r="1253" spans="1:9">
      <c r="A1253" s="6"/>
      <c r="F1253" s="83"/>
      <c r="G1253" s="83"/>
      <c r="H1253" s="83"/>
      <c r="I1253" s="83"/>
    </row>
    <row r="1254" spans="1:9">
      <c r="A1254" s="6"/>
      <c r="F1254" s="83"/>
      <c r="G1254" s="83"/>
      <c r="H1254" s="83"/>
      <c r="I1254" s="83"/>
    </row>
    <row r="1255" spans="1:9">
      <c r="A1255" s="6"/>
      <c r="E1255" s="110"/>
      <c r="F1255" s="83"/>
      <c r="G1255" s="83"/>
      <c r="H1255" s="83"/>
      <c r="I1255" s="83"/>
    </row>
    <row r="1256" spans="1:9">
      <c r="A1256" s="6"/>
      <c r="E1256" s="110"/>
      <c r="F1256" s="83"/>
      <c r="G1256" s="83"/>
      <c r="H1256" s="83"/>
      <c r="I1256" s="83"/>
    </row>
    <row r="1257" spans="1:9">
      <c r="A1257" s="6"/>
      <c r="F1257" s="83"/>
      <c r="G1257" s="83"/>
      <c r="H1257" s="83"/>
      <c r="I1257" s="83"/>
    </row>
    <row r="1258" spans="1:9">
      <c r="A1258" s="6"/>
      <c r="F1258" s="102"/>
      <c r="G1258" s="102"/>
      <c r="H1258" s="102"/>
      <c r="I1258" s="102"/>
    </row>
    <row r="1259" spans="1:9">
      <c r="A1259" s="6"/>
      <c r="F1259" s="83"/>
      <c r="G1259" s="83"/>
      <c r="H1259" s="83"/>
      <c r="I1259" s="83"/>
    </row>
    <row r="1260" spans="1:9">
      <c r="A1260" s="6"/>
      <c r="F1260" s="83"/>
      <c r="G1260" s="83"/>
      <c r="H1260" s="83"/>
      <c r="I1260" s="83"/>
    </row>
    <row r="1261" spans="1:9">
      <c r="A1261" s="6"/>
      <c r="E1261" s="110"/>
      <c r="F1261" s="83"/>
      <c r="G1261" s="83"/>
      <c r="H1261" s="83"/>
      <c r="I1261" s="83"/>
    </row>
    <row r="1262" spans="1:9">
      <c r="A1262" s="6"/>
      <c r="E1262" s="8"/>
      <c r="F1262" s="102"/>
      <c r="G1262" s="102"/>
      <c r="H1262" s="102"/>
      <c r="I1262" s="102"/>
    </row>
    <row r="1263" spans="1:9">
      <c r="A1263" s="6"/>
      <c r="F1263" s="83"/>
      <c r="G1263" s="83"/>
      <c r="H1263" s="83"/>
      <c r="I1263" s="83"/>
    </row>
    <row r="1264" spans="1:9">
      <c r="A1264" s="6"/>
      <c r="B1264" s="6"/>
      <c r="C1264" s="7"/>
      <c r="D1264" s="8"/>
      <c r="E1264" s="109"/>
      <c r="F1264" s="102"/>
      <c r="G1264" s="102"/>
      <c r="H1264" s="102"/>
      <c r="I1264" s="102"/>
    </row>
    <row r="1265" spans="1:9">
      <c r="A1265" s="6"/>
      <c r="B1265" s="6"/>
      <c r="C1265" s="7"/>
      <c r="D1265" s="8"/>
      <c r="E1265" s="109"/>
      <c r="F1265" s="109"/>
      <c r="G1265" s="8"/>
      <c r="H1265" s="109"/>
      <c r="I1265" s="8"/>
    </row>
    <row r="1266" spans="1:9">
      <c r="E1266" s="109"/>
      <c r="F1266" s="109"/>
      <c r="G1266" s="8"/>
      <c r="H1266" s="109"/>
      <c r="I1266" s="8"/>
    </row>
    <row r="1267" spans="1:9">
      <c r="E1267" s="109"/>
      <c r="F1267" s="109"/>
      <c r="G1267" s="8"/>
      <c r="H1267" s="109"/>
      <c r="I1267" s="8"/>
    </row>
    <row r="1268" spans="1:9">
      <c r="E1268" s="109"/>
      <c r="F1268" s="109"/>
      <c r="G1268" s="8"/>
      <c r="H1268" s="109"/>
      <c r="I1268" s="8"/>
    </row>
    <row r="1269" spans="1:9">
      <c r="E1269" s="109"/>
      <c r="F1269" s="109"/>
      <c r="G1269" s="8"/>
      <c r="H1269" s="109"/>
      <c r="I1269" s="8"/>
    </row>
    <row r="1270" spans="1:9">
      <c r="E1270" s="109"/>
      <c r="F1270" s="109"/>
      <c r="G1270" s="8"/>
      <c r="H1270" s="109"/>
      <c r="I1270" s="8"/>
    </row>
    <row r="1271" spans="1:9">
      <c r="E1271" s="109"/>
      <c r="F1271" s="109"/>
      <c r="G1271" s="8"/>
      <c r="H1271" s="109"/>
      <c r="I1271" s="8"/>
    </row>
    <row r="1272" spans="1:9">
      <c r="E1272" s="109"/>
      <c r="F1272" s="109"/>
      <c r="G1272" s="8"/>
      <c r="H1272" s="109"/>
      <c r="I1272" s="8"/>
    </row>
    <row r="1273" spans="1:9">
      <c r="A1273" s="6"/>
      <c r="C1273" s="7"/>
      <c r="D1273" s="8"/>
      <c r="E1273" s="109"/>
      <c r="F1273" s="109"/>
      <c r="G1273" s="8"/>
      <c r="H1273" s="109"/>
      <c r="I1273" s="8"/>
    </row>
    <row r="1274" spans="1:9">
      <c r="A1274" s="6"/>
      <c r="C1274" s="7"/>
      <c r="D1274" s="8"/>
      <c r="E1274" s="109"/>
      <c r="F1274" s="109"/>
      <c r="G1274" s="8"/>
      <c r="H1274" s="109"/>
      <c r="I1274" s="8"/>
    </row>
    <row r="1275" spans="1:9">
      <c r="A1275" s="6"/>
      <c r="C1275" s="7"/>
      <c r="D1275" s="8"/>
      <c r="E1275" s="109"/>
      <c r="F1275" s="109"/>
      <c r="G1275" s="8"/>
      <c r="H1275" s="109"/>
      <c r="I1275" s="8"/>
    </row>
    <row r="1276" spans="1:9">
      <c r="A1276" s="6"/>
      <c r="B1276" s="6"/>
      <c r="C1276" s="7"/>
      <c r="D1276" s="8"/>
      <c r="E1276" s="109"/>
      <c r="F1276" s="109"/>
      <c r="G1276" s="109"/>
      <c r="H1276" s="109"/>
    </row>
    <row r="1277" spans="1:9">
      <c r="A1277" s="6"/>
      <c r="B1277" s="6"/>
      <c r="C1277" s="7"/>
      <c r="D1277" s="8"/>
      <c r="E1277" s="109"/>
      <c r="F1277" s="109"/>
      <c r="G1277" s="109"/>
      <c r="H1277" s="109"/>
    </row>
    <row r="1278" spans="1:9">
      <c r="E1278" s="110"/>
      <c r="F1278" s="83"/>
      <c r="G1278" s="83"/>
      <c r="H1278" s="83"/>
      <c r="I1278" s="83"/>
    </row>
    <row r="1279" spans="1:9">
      <c r="E1279" s="110"/>
      <c r="F1279" s="83"/>
      <c r="G1279" s="83"/>
      <c r="H1279" s="83"/>
      <c r="I1279" s="83"/>
    </row>
    <row r="1280" spans="1:9">
      <c r="C1280" s="7"/>
      <c r="D1280" s="8"/>
      <c r="E1280" s="110"/>
      <c r="F1280" s="83"/>
      <c r="G1280" s="83"/>
      <c r="H1280" s="83"/>
      <c r="I1280" s="83"/>
    </row>
    <row r="1281" spans="1:9">
      <c r="C1281" s="7"/>
      <c r="D1281" s="8"/>
      <c r="F1281" s="83"/>
      <c r="G1281" s="83"/>
      <c r="H1281" s="83"/>
      <c r="I1281" s="83"/>
    </row>
    <row r="1282" spans="1:9">
      <c r="E1282" s="110"/>
      <c r="F1282" s="83"/>
      <c r="G1282" s="83"/>
      <c r="H1282" s="83"/>
      <c r="I1282" s="83"/>
    </row>
    <row r="1283" spans="1:9">
      <c r="F1283" s="83"/>
      <c r="G1283" s="83"/>
      <c r="H1283" s="83"/>
      <c r="I1283" s="83"/>
    </row>
    <row r="1284" spans="1:9">
      <c r="F1284" s="83"/>
      <c r="G1284" s="83"/>
      <c r="H1284" s="83"/>
      <c r="I1284" s="83"/>
    </row>
    <row r="1285" spans="1:9">
      <c r="E1285" s="8"/>
      <c r="F1285" s="102"/>
      <c r="G1285" s="102"/>
      <c r="H1285" s="102"/>
      <c r="I1285" s="102"/>
    </row>
    <row r="1286" spans="1:9">
      <c r="E1286" s="8"/>
      <c r="F1286" s="102"/>
      <c r="G1286" s="102"/>
      <c r="H1286" s="102"/>
      <c r="I1286" s="102"/>
    </row>
    <row r="1287" spans="1:9">
      <c r="A1287" s="6"/>
      <c r="E1287" s="8"/>
      <c r="F1287" s="102"/>
      <c r="G1287" s="102"/>
      <c r="H1287" s="102"/>
      <c r="I1287" s="102"/>
    </row>
    <row r="1288" spans="1:9">
      <c r="A1288" s="6"/>
      <c r="F1288" s="83"/>
      <c r="G1288" s="83"/>
      <c r="H1288" s="83"/>
      <c r="I1288" s="83"/>
    </row>
    <row r="1289" spans="1:9">
      <c r="A1289" s="6"/>
      <c r="F1289" s="83"/>
      <c r="G1289" s="83"/>
      <c r="H1289" s="83"/>
      <c r="I1289" s="83"/>
    </row>
    <row r="1290" spans="1:9">
      <c r="A1290" s="6"/>
      <c r="F1290" s="83"/>
      <c r="G1290" s="83"/>
      <c r="H1290" s="83"/>
      <c r="I1290" s="102"/>
    </row>
    <row r="1291" spans="1:9">
      <c r="A1291" s="6"/>
      <c r="E1291" s="110"/>
      <c r="F1291" s="83"/>
      <c r="G1291" s="83"/>
      <c r="H1291" s="83"/>
      <c r="I1291" s="102"/>
    </row>
    <row r="1292" spans="1:9">
      <c r="E1292" s="110"/>
      <c r="F1292" s="83"/>
      <c r="G1292" s="83"/>
      <c r="H1292" s="83"/>
      <c r="I1292" s="83"/>
    </row>
    <row r="1293" spans="1:9">
      <c r="E1293" s="110"/>
      <c r="F1293" s="83"/>
      <c r="G1293" s="83"/>
      <c r="H1293" s="83"/>
      <c r="I1293" s="83"/>
    </row>
    <row r="1294" spans="1:9">
      <c r="E1294" s="110"/>
      <c r="F1294" s="83"/>
      <c r="G1294" s="83"/>
      <c r="H1294" s="83"/>
      <c r="I1294" s="83"/>
    </row>
    <row r="1295" spans="1:9">
      <c r="E1295" s="110"/>
      <c r="F1295" s="83"/>
      <c r="G1295" s="83"/>
      <c r="H1295" s="83"/>
      <c r="I1295" s="83"/>
    </row>
    <row r="1296" spans="1:9">
      <c r="A1296" s="6"/>
      <c r="B1296" s="6"/>
      <c r="C1296" s="7"/>
      <c r="D1296" s="8"/>
      <c r="E1296" s="110"/>
      <c r="F1296" s="83"/>
      <c r="G1296" s="83"/>
      <c r="H1296" s="83"/>
      <c r="I1296" s="83"/>
    </row>
    <row r="1297" spans="1:9">
      <c r="A1297" s="6"/>
      <c r="B1297" s="6"/>
      <c r="C1297" s="7"/>
      <c r="D1297" s="8"/>
      <c r="F1297" s="83"/>
      <c r="G1297" s="83"/>
      <c r="H1297" s="83"/>
      <c r="I1297" s="83"/>
    </row>
    <row r="1298" spans="1:9">
      <c r="A1298" s="6"/>
      <c r="F1298" s="102"/>
      <c r="G1298" s="102"/>
      <c r="H1298" s="102"/>
      <c r="I1298" s="102"/>
    </row>
    <row r="1299" spans="1:9">
      <c r="A1299" s="6"/>
      <c r="F1299" s="102"/>
      <c r="G1299" s="102"/>
      <c r="H1299" s="102"/>
      <c r="I1299" s="102"/>
    </row>
    <row r="1300" spans="1:9">
      <c r="A1300" s="6"/>
      <c r="F1300" s="102"/>
      <c r="G1300" s="102"/>
      <c r="H1300" s="102"/>
      <c r="I1300" s="102"/>
    </row>
    <row r="1301" spans="1:9">
      <c r="A1301" s="433"/>
      <c r="B1301" s="438"/>
      <c r="C1301" s="114"/>
      <c r="D1301" s="115"/>
      <c r="F1301" s="102"/>
      <c r="G1301" s="102"/>
      <c r="H1301" s="102"/>
      <c r="I1301" s="102"/>
    </row>
    <row r="1302" spans="1:9">
      <c r="A1302" s="433"/>
      <c r="B1302" s="438"/>
      <c r="C1302" s="114"/>
      <c r="D1302" s="115"/>
      <c r="F1302" s="83"/>
      <c r="G1302" s="83"/>
      <c r="H1302" s="83"/>
      <c r="I1302" s="83"/>
    </row>
    <row r="1303" spans="1:9">
      <c r="A1303" s="433"/>
      <c r="B1303" s="438"/>
      <c r="C1303" s="114"/>
      <c r="D1303" s="115"/>
      <c r="F1303" s="83"/>
      <c r="G1303" s="83"/>
      <c r="H1303" s="83"/>
      <c r="I1303" s="83"/>
    </row>
    <row r="1304" spans="1:9">
      <c r="A1304" s="433"/>
      <c r="B1304" s="438"/>
      <c r="C1304" s="114"/>
      <c r="D1304" s="115"/>
      <c r="F1304" s="83"/>
      <c r="G1304" s="83"/>
      <c r="H1304" s="83"/>
      <c r="I1304" s="83"/>
    </row>
    <row r="1305" spans="1:9">
      <c r="F1305" s="83"/>
      <c r="G1305" s="83"/>
      <c r="H1305" s="83"/>
      <c r="I1305" s="83"/>
    </row>
    <row r="1306" spans="1:9">
      <c r="C1306" s="7"/>
      <c r="D1306" s="8"/>
      <c r="F1306" s="83"/>
      <c r="G1306" s="83"/>
      <c r="H1306" s="83"/>
      <c r="I1306" s="83"/>
    </row>
    <row r="1307" spans="1:9">
      <c r="A1307" s="6"/>
      <c r="B1307" s="6"/>
      <c r="C1307" s="7"/>
      <c r="D1307" s="8"/>
      <c r="F1307" s="102"/>
      <c r="G1307" s="102"/>
      <c r="H1307" s="102"/>
      <c r="I1307" s="102"/>
    </row>
    <row r="1308" spans="1:9">
      <c r="F1308" s="102"/>
      <c r="G1308" s="102"/>
      <c r="H1308" s="102"/>
      <c r="I1308" s="102"/>
    </row>
    <row r="1309" spans="1:9">
      <c r="F1309" s="102"/>
      <c r="G1309" s="102"/>
      <c r="H1309" s="102"/>
      <c r="I1309" s="102"/>
    </row>
    <row r="1310" spans="1:9">
      <c r="F1310" s="83"/>
      <c r="G1310" s="83"/>
      <c r="H1310" s="83"/>
      <c r="I1310" s="83"/>
    </row>
    <row r="1311" spans="1:9">
      <c r="E1311" s="8"/>
      <c r="F1311" s="102"/>
      <c r="G1311" s="102"/>
      <c r="H1311" s="102"/>
      <c r="I1311" s="102"/>
    </row>
    <row r="1312" spans="1:9">
      <c r="E1312" s="110"/>
      <c r="F1312" s="83"/>
      <c r="G1312" s="83"/>
      <c r="H1312" s="83"/>
      <c r="I1312" s="83"/>
    </row>
    <row r="1313" spans="1:9">
      <c r="E1313" s="110"/>
      <c r="F1313" s="102"/>
      <c r="G1313" s="102"/>
      <c r="H1313" s="102"/>
      <c r="I1313" s="102"/>
    </row>
    <row r="1314" spans="1:9">
      <c r="A1314" s="6"/>
      <c r="B1314" s="6"/>
      <c r="C1314" s="7"/>
      <c r="D1314" s="8"/>
      <c r="E1314" s="110"/>
      <c r="F1314" s="102"/>
      <c r="G1314" s="102"/>
      <c r="H1314" s="102"/>
      <c r="I1314" s="102"/>
    </row>
    <row r="1315" spans="1:9">
      <c r="A1315" s="6"/>
      <c r="B1315" s="6"/>
      <c r="C1315" s="7"/>
      <c r="D1315" s="8"/>
      <c r="E1315" s="110"/>
      <c r="F1315" s="102"/>
      <c r="G1315" s="102"/>
      <c r="H1315" s="102"/>
      <c r="I1315" s="102"/>
    </row>
    <row r="1316" spans="1:9">
      <c r="A1316" s="6"/>
      <c r="B1316" s="6"/>
      <c r="C1316" s="7"/>
      <c r="D1316" s="8"/>
      <c r="E1316" s="110"/>
      <c r="F1316" s="109"/>
      <c r="G1316" s="8"/>
      <c r="H1316" s="109"/>
      <c r="I1316" s="8"/>
    </row>
    <row r="1317" spans="1:9">
      <c r="A1317" s="6"/>
      <c r="B1317" s="6"/>
      <c r="C1317" s="7"/>
      <c r="D1317" s="8"/>
      <c r="E1317" s="110"/>
      <c r="F1317" s="109"/>
      <c r="G1317" s="8"/>
      <c r="H1317" s="109"/>
      <c r="I1317" s="8"/>
    </row>
    <row r="1318" spans="1:9">
      <c r="E1318" s="110"/>
      <c r="F1318" s="109"/>
      <c r="G1318" s="8"/>
      <c r="H1318" s="109"/>
      <c r="I1318" s="8"/>
    </row>
    <row r="1319" spans="1:9">
      <c r="A1319" s="6"/>
      <c r="E1319" s="110"/>
      <c r="F1319" s="109"/>
      <c r="G1319" s="8"/>
      <c r="H1319" s="109"/>
      <c r="I1319" s="8"/>
    </row>
    <row r="1320" spans="1:9">
      <c r="E1320" s="110"/>
      <c r="F1320" s="109"/>
      <c r="G1320" s="8"/>
      <c r="H1320" s="109"/>
      <c r="I1320" s="8"/>
    </row>
    <row r="1321" spans="1:9">
      <c r="C1321" s="7"/>
      <c r="D1321" s="8"/>
      <c r="E1321" s="110"/>
      <c r="F1321" s="109"/>
      <c r="G1321" s="8"/>
      <c r="H1321" s="109"/>
      <c r="I1321" s="8"/>
    </row>
    <row r="1322" spans="1:9">
      <c r="C1322" s="7"/>
      <c r="D1322" s="8"/>
      <c r="E1322" s="110"/>
      <c r="F1322" s="109"/>
      <c r="G1322" s="8"/>
      <c r="H1322" s="109"/>
      <c r="I1322" s="8"/>
    </row>
    <row r="1323" spans="1:9">
      <c r="E1323" s="110"/>
      <c r="F1323" s="109"/>
      <c r="G1323" s="8"/>
      <c r="H1323" s="109"/>
      <c r="I1323" s="8"/>
    </row>
    <row r="1324" spans="1:9">
      <c r="E1324" s="110"/>
      <c r="F1324" s="109"/>
      <c r="G1324" s="8"/>
      <c r="H1324" s="109"/>
      <c r="I1324" s="8"/>
    </row>
    <row r="1325" spans="1:9">
      <c r="E1325" s="109"/>
      <c r="F1325" s="109"/>
      <c r="G1325" s="109"/>
      <c r="H1325" s="109"/>
    </row>
    <row r="1326" spans="1:9">
      <c r="E1326" s="109"/>
      <c r="F1326" s="109"/>
      <c r="G1326" s="109"/>
      <c r="H1326" s="109"/>
    </row>
    <row r="1327" spans="1:9">
      <c r="E1327" s="110"/>
      <c r="F1327" s="83"/>
      <c r="G1327" s="83"/>
      <c r="H1327" s="83"/>
      <c r="I1327" s="83"/>
    </row>
    <row r="1328" spans="1:9">
      <c r="E1328" s="110"/>
      <c r="F1328" s="83"/>
      <c r="G1328" s="83"/>
      <c r="H1328" s="83"/>
      <c r="I1328" s="83"/>
    </row>
    <row r="1329" spans="1:9">
      <c r="A1329" s="6"/>
      <c r="E1329" s="110"/>
      <c r="F1329" s="83"/>
      <c r="G1329" s="83"/>
      <c r="H1329" s="83"/>
      <c r="I1329" s="83"/>
    </row>
    <row r="1330" spans="1:9">
      <c r="A1330" s="6"/>
      <c r="E1330" s="110"/>
      <c r="F1330" s="83"/>
      <c r="G1330" s="83"/>
      <c r="H1330" s="83"/>
      <c r="I1330" s="83"/>
    </row>
    <row r="1331" spans="1:9">
      <c r="A1331" s="6"/>
      <c r="F1331" s="83"/>
      <c r="G1331" s="83"/>
      <c r="H1331" s="83"/>
      <c r="I1331" s="83"/>
    </row>
    <row r="1332" spans="1:9">
      <c r="A1332" s="6"/>
      <c r="F1332" s="83"/>
      <c r="G1332" s="83"/>
      <c r="H1332" s="83"/>
      <c r="I1332" s="83"/>
    </row>
    <row r="1333" spans="1:9">
      <c r="F1333" s="83"/>
      <c r="G1333" s="83"/>
      <c r="H1333" s="83"/>
      <c r="I1333" s="83"/>
    </row>
    <row r="1334" spans="1:9">
      <c r="A1334" s="6"/>
      <c r="E1334" s="110"/>
      <c r="F1334" s="102"/>
      <c r="G1334" s="102"/>
      <c r="H1334" s="102"/>
      <c r="I1334" s="102"/>
    </row>
    <row r="1335" spans="1:9">
      <c r="E1335" s="110"/>
      <c r="F1335" s="102"/>
      <c r="G1335" s="102"/>
      <c r="H1335" s="102"/>
      <c r="I1335" s="102"/>
    </row>
    <row r="1336" spans="1:9">
      <c r="E1336" s="110"/>
      <c r="F1336" s="102"/>
      <c r="G1336" s="102"/>
      <c r="H1336" s="102"/>
      <c r="I1336" s="102"/>
    </row>
    <row r="1337" spans="1:9">
      <c r="E1337" s="109"/>
      <c r="F1337" s="102"/>
      <c r="G1337" s="102"/>
      <c r="H1337" s="102"/>
      <c r="I1337" s="102"/>
    </row>
    <row r="1338" spans="1:9">
      <c r="E1338" s="109"/>
      <c r="F1338" s="102"/>
      <c r="G1338" s="102"/>
      <c r="H1338" s="102"/>
      <c r="I1338" s="102"/>
    </row>
    <row r="1339" spans="1:9">
      <c r="A1339" s="6"/>
      <c r="E1339" s="110"/>
      <c r="F1339" s="83"/>
      <c r="G1339" s="83"/>
      <c r="H1339" s="83"/>
      <c r="I1339" s="83"/>
    </row>
    <row r="1340" spans="1:9">
      <c r="E1340" s="110"/>
      <c r="F1340" s="83"/>
      <c r="G1340" s="83"/>
      <c r="H1340" s="83"/>
      <c r="I1340" s="83"/>
    </row>
    <row r="1341" spans="1:9">
      <c r="A1341" s="6"/>
      <c r="E1341" s="110"/>
      <c r="F1341" s="83"/>
      <c r="G1341" s="83"/>
      <c r="H1341" s="83"/>
      <c r="I1341" s="83"/>
    </row>
    <row r="1342" spans="1:9">
      <c r="E1342" s="110"/>
      <c r="F1342" s="83"/>
      <c r="G1342" s="83"/>
      <c r="H1342" s="83"/>
      <c r="I1342" s="83"/>
    </row>
    <row r="1343" spans="1:9">
      <c r="A1343" s="6"/>
      <c r="B1343" s="6"/>
      <c r="C1343" s="7"/>
      <c r="D1343" s="8"/>
      <c r="E1343" s="110"/>
      <c r="F1343" s="83"/>
      <c r="G1343" s="83"/>
      <c r="H1343" s="83"/>
      <c r="I1343" s="83"/>
    </row>
    <row r="1344" spans="1:9">
      <c r="E1344" s="110"/>
      <c r="F1344" s="83"/>
      <c r="G1344" s="83"/>
      <c r="H1344" s="83"/>
      <c r="I1344" s="83"/>
    </row>
    <row r="1345" spans="1:9">
      <c r="A1345" s="6"/>
      <c r="E1345" s="110"/>
      <c r="F1345" s="83"/>
      <c r="G1345" s="83"/>
      <c r="H1345" s="83"/>
      <c r="I1345" s="83"/>
    </row>
    <row r="1346" spans="1:9">
      <c r="A1346" s="6"/>
      <c r="F1346" s="83"/>
      <c r="G1346" s="83"/>
      <c r="H1346" s="83"/>
      <c r="I1346" s="83"/>
    </row>
    <row r="1347" spans="1:9">
      <c r="F1347" s="83"/>
      <c r="G1347" s="83"/>
      <c r="H1347" s="83"/>
      <c r="I1347" s="83"/>
    </row>
    <row r="1348" spans="1:9">
      <c r="F1348" s="102"/>
      <c r="G1348" s="102"/>
      <c r="H1348" s="102"/>
      <c r="I1348" s="102"/>
    </row>
    <row r="1349" spans="1:9">
      <c r="F1349" s="102"/>
      <c r="G1349" s="102"/>
      <c r="H1349" s="102"/>
      <c r="I1349" s="102"/>
    </row>
    <row r="1350" spans="1:9">
      <c r="F1350" s="102"/>
      <c r="G1350" s="102"/>
      <c r="H1350" s="102"/>
      <c r="I1350" s="102"/>
    </row>
    <row r="1351" spans="1:9">
      <c r="F1351" s="102"/>
      <c r="G1351" s="102"/>
      <c r="H1351" s="102"/>
      <c r="I1351" s="102"/>
    </row>
    <row r="1352" spans="1:9">
      <c r="F1352" s="102"/>
      <c r="G1352" s="102"/>
      <c r="H1352" s="102"/>
      <c r="I1352" s="102"/>
    </row>
    <row r="1353" spans="1:9">
      <c r="E1353" s="110"/>
      <c r="F1353" s="83"/>
      <c r="G1353" s="83"/>
      <c r="H1353" s="83"/>
      <c r="I1353" s="83"/>
    </row>
    <row r="1354" spans="1:9">
      <c r="E1354" s="110"/>
      <c r="F1354" s="83"/>
      <c r="G1354" s="83"/>
      <c r="H1354" s="83"/>
      <c r="I1354" s="83"/>
    </row>
    <row r="1355" spans="1:9">
      <c r="C1355" s="7"/>
      <c r="D1355" s="8"/>
      <c r="E1355" s="110"/>
      <c r="F1355" s="83"/>
      <c r="G1355" s="83"/>
      <c r="H1355" s="83"/>
      <c r="I1355" s="83"/>
    </row>
    <row r="1356" spans="1:9">
      <c r="A1356" s="6"/>
      <c r="E1356" s="110"/>
      <c r="F1356" s="83"/>
      <c r="G1356" s="83"/>
      <c r="H1356" s="83"/>
      <c r="I1356" s="83"/>
    </row>
    <row r="1357" spans="1:9">
      <c r="E1357" s="109"/>
      <c r="F1357" s="102"/>
      <c r="G1357" s="102"/>
      <c r="H1357" s="102"/>
      <c r="I1357" s="102"/>
    </row>
    <row r="1358" spans="1:9">
      <c r="E1358" s="109"/>
      <c r="F1358" s="102"/>
      <c r="G1358" s="102"/>
      <c r="H1358" s="102"/>
      <c r="I1358" s="102"/>
    </row>
    <row r="1359" spans="1:9">
      <c r="F1359" s="102"/>
      <c r="G1359" s="102"/>
      <c r="H1359" s="102"/>
      <c r="I1359" s="102"/>
    </row>
    <row r="1360" spans="1:9">
      <c r="F1360" s="102"/>
      <c r="G1360" s="102"/>
      <c r="H1360" s="102"/>
      <c r="I1360" s="102"/>
    </row>
    <row r="1361" spans="1:9">
      <c r="E1361" s="8"/>
      <c r="F1361" s="102"/>
      <c r="G1361" s="102"/>
      <c r="H1361" s="102"/>
      <c r="I1361" s="102"/>
    </row>
    <row r="1362" spans="1:9">
      <c r="E1362" s="115"/>
      <c r="F1362" s="102"/>
      <c r="G1362" s="102"/>
      <c r="H1362" s="102"/>
      <c r="I1362" s="83"/>
    </row>
    <row r="1363" spans="1:9">
      <c r="A1363" s="6"/>
      <c r="B1363" s="6"/>
      <c r="C1363" s="7"/>
      <c r="D1363" s="8"/>
      <c r="E1363" s="115"/>
      <c r="F1363" s="102"/>
      <c r="G1363" s="102"/>
      <c r="H1363" s="102"/>
      <c r="I1363" s="83"/>
    </row>
    <row r="1364" spans="1:9">
      <c r="A1364" s="6"/>
      <c r="B1364" s="6"/>
      <c r="C1364" s="7"/>
      <c r="D1364" s="8"/>
      <c r="E1364" s="115"/>
      <c r="F1364" s="102"/>
      <c r="G1364" s="102"/>
      <c r="H1364" s="102"/>
      <c r="I1364" s="83"/>
    </row>
    <row r="1365" spans="1:9">
      <c r="A1365" s="6"/>
      <c r="B1365" s="6"/>
      <c r="C1365" s="7"/>
      <c r="D1365" s="8"/>
      <c r="E1365" s="115"/>
      <c r="F1365" s="102"/>
      <c r="G1365" s="102"/>
      <c r="H1365" s="102"/>
      <c r="I1365" s="83"/>
    </row>
    <row r="1366" spans="1:9">
      <c r="A1366" s="6"/>
      <c r="B1366" s="6"/>
      <c r="C1366" s="7"/>
      <c r="D1366" s="8"/>
      <c r="F1366" s="83"/>
      <c r="G1366" s="83"/>
      <c r="H1366" s="83"/>
      <c r="I1366" s="83"/>
    </row>
    <row r="1367" spans="1:9">
      <c r="F1367" s="83"/>
      <c r="G1367" s="83"/>
      <c r="H1367" s="83"/>
      <c r="I1367" s="83"/>
    </row>
    <row r="1368" spans="1:9">
      <c r="A1368" s="6"/>
      <c r="E1368" s="109"/>
      <c r="F1368" s="102"/>
      <c r="G1368" s="102"/>
      <c r="H1368" s="102"/>
      <c r="I1368" s="83"/>
    </row>
    <row r="1369" spans="1:9">
      <c r="E1369" s="110"/>
      <c r="F1369" s="83"/>
      <c r="G1369" s="83"/>
      <c r="H1369" s="83"/>
      <c r="I1369" s="83"/>
    </row>
    <row r="1370" spans="1:9">
      <c r="E1370" s="110"/>
      <c r="F1370" s="83"/>
      <c r="G1370" s="83"/>
      <c r="H1370" s="83"/>
      <c r="I1370" s="83"/>
    </row>
    <row r="1371" spans="1:9">
      <c r="E1371" s="110"/>
      <c r="F1371" s="83"/>
      <c r="G1371" s="83"/>
      <c r="H1371" s="83"/>
      <c r="I1371" s="83"/>
    </row>
    <row r="1372" spans="1:9">
      <c r="E1372" s="110"/>
      <c r="F1372" s="83"/>
      <c r="G1372" s="83"/>
      <c r="H1372" s="83"/>
      <c r="I1372" s="83"/>
    </row>
    <row r="1373" spans="1:9">
      <c r="F1373" s="83"/>
      <c r="G1373" s="83"/>
      <c r="H1373" s="83"/>
      <c r="I1373" s="83"/>
    </row>
    <row r="1374" spans="1:9">
      <c r="F1374" s="83"/>
      <c r="G1374" s="83"/>
      <c r="H1374" s="83"/>
      <c r="I1374" s="83"/>
    </row>
    <row r="1375" spans="1:9">
      <c r="E1375" s="8"/>
      <c r="F1375" s="102"/>
      <c r="G1375" s="102"/>
      <c r="H1375" s="102"/>
      <c r="I1375" s="102"/>
    </row>
    <row r="1376" spans="1:9">
      <c r="E1376" s="8"/>
      <c r="F1376" s="102"/>
      <c r="G1376" s="102"/>
      <c r="H1376" s="102"/>
      <c r="I1376" s="102"/>
    </row>
    <row r="1377" spans="1:9">
      <c r="A1377" s="6"/>
      <c r="E1377" s="8"/>
      <c r="F1377" s="102"/>
      <c r="G1377" s="102"/>
      <c r="H1377" s="102"/>
      <c r="I1377" s="102"/>
    </row>
    <row r="1378" spans="1:9">
      <c r="A1378" s="6"/>
      <c r="E1378" s="8"/>
      <c r="F1378" s="102"/>
      <c r="G1378" s="102"/>
      <c r="H1378" s="102"/>
      <c r="I1378" s="102"/>
    </row>
    <row r="1379" spans="1:9">
      <c r="A1379" s="6"/>
      <c r="F1379" s="83"/>
      <c r="G1379" s="83"/>
      <c r="H1379" s="83"/>
      <c r="I1379" s="83"/>
    </row>
    <row r="1380" spans="1:9">
      <c r="A1380" s="6"/>
      <c r="F1380" s="83"/>
      <c r="G1380" s="83"/>
      <c r="H1380" s="83"/>
      <c r="I1380" s="83"/>
    </row>
    <row r="1381" spans="1:9">
      <c r="E1381" s="110"/>
      <c r="F1381" s="83"/>
      <c r="G1381" s="83"/>
      <c r="H1381" s="83"/>
      <c r="I1381" s="83"/>
    </row>
    <row r="1382" spans="1:9">
      <c r="A1382" s="6"/>
      <c r="E1382" s="110"/>
      <c r="F1382" s="83"/>
      <c r="G1382" s="83"/>
      <c r="H1382" s="83"/>
      <c r="I1382" s="83"/>
    </row>
    <row r="1383" spans="1:9">
      <c r="E1383" s="110"/>
      <c r="F1383" s="83"/>
      <c r="G1383" s="83"/>
      <c r="H1383" s="83"/>
      <c r="I1383" s="83"/>
    </row>
    <row r="1384" spans="1:9">
      <c r="E1384" s="110"/>
      <c r="F1384" s="83"/>
      <c r="G1384" s="83"/>
      <c r="H1384" s="83"/>
      <c r="I1384" s="83"/>
    </row>
    <row r="1385" spans="1:9">
      <c r="E1385" s="110"/>
      <c r="F1385" s="83"/>
      <c r="G1385" s="83"/>
      <c r="H1385" s="83"/>
      <c r="I1385" s="83"/>
    </row>
    <row r="1386" spans="1:9">
      <c r="A1386" s="6"/>
      <c r="E1386" s="110"/>
      <c r="F1386" s="83"/>
      <c r="G1386" s="83"/>
      <c r="H1386" s="83"/>
      <c r="I1386" s="83"/>
    </row>
    <row r="1387" spans="1:9">
      <c r="E1387" s="110"/>
      <c r="F1387" s="83"/>
      <c r="G1387" s="83"/>
      <c r="H1387" s="83"/>
      <c r="I1387" s="83"/>
    </row>
    <row r="1388" spans="1:9">
      <c r="E1388" s="110"/>
      <c r="F1388" s="83"/>
      <c r="G1388" s="83"/>
      <c r="H1388" s="83"/>
      <c r="I1388" s="83"/>
    </row>
    <row r="1389" spans="1:9">
      <c r="F1389" s="83"/>
      <c r="G1389" s="83"/>
      <c r="H1389" s="83"/>
      <c r="I1389" s="83"/>
    </row>
    <row r="1390" spans="1:9">
      <c r="A1390" s="6"/>
      <c r="B1390" s="6"/>
      <c r="C1390" s="7"/>
      <c r="D1390" s="8"/>
      <c r="F1390" s="102"/>
      <c r="G1390" s="102"/>
      <c r="H1390" s="102"/>
      <c r="I1390" s="102"/>
    </row>
    <row r="1391" spans="1:9">
      <c r="F1391" s="102"/>
      <c r="G1391" s="102"/>
      <c r="H1391" s="102"/>
      <c r="I1391" s="102"/>
    </row>
    <row r="1392" spans="1:9">
      <c r="F1392" s="102"/>
      <c r="G1392" s="102"/>
      <c r="H1392" s="102"/>
      <c r="I1392" s="102"/>
    </row>
    <row r="1393" spans="1:9">
      <c r="A1393" s="6"/>
      <c r="F1393" s="102"/>
      <c r="G1393" s="102"/>
      <c r="H1393" s="102"/>
      <c r="I1393" s="102"/>
    </row>
    <row r="1394" spans="1:9">
      <c r="F1394" s="83"/>
      <c r="G1394" s="83"/>
      <c r="H1394" s="83"/>
      <c r="I1394" s="83"/>
    </row>
    <row r="1395" spans="1:9">
      <c r="A1395" s="6"/>
      <c r="B1395" s="6"/>
      <c r="F1395" s="83"/>
      <c r="G1395" s="83"/>
      <c r="H1395" s="83"/>
      <c r="I1395" s="83"/>
    </row>
    <row r="1396" spans="1:9">
      <c r="E1396" s="110"/>
      <c r="F1396" s="83"/>
      <c r="G1396" s="83"/>
      <c r="H1396" s="83"/>
      <c r="I1396" s="83"/>
    </row>
    <row r="1397" spans="1:9">
      <c r="E1397" s="110"/>
      <c r="F1397" s="83"/>
      <c r="G1397" s="83"/>
      <c r="H1397" s="83"/>
      <c r="I1397" s="83"/>
    </row>
    <row r="1398" spans="1:9">
      <c r="F1398" s="83"/>
      <c r="G1398" s="83"/>
      <c r="H1398" s="83"/>
      <c r="I1398" s="83"/>
    </row>
    <row r="1399" spans="1:9">
      <c r="A1399" s="6"/>
      <c r="B1399" s="6"/>
      <c r="C1399" s="7"/>
      <c r="D1399" s="8"/>
      <c r="F1399" s="83"/>
      <c r="G1399" s="83"/>
      <c r="H1399" s="83"/>
      <c r="I1399" s="83"/>
    </row>
    <row r="1400" spans="1:9">
      <c r="A1400" s="6"/>
      <c r="B1400" s="6"/>
      <c r="C1400" s="7"/>
      <c r="D1400" s="8"/>
      <c r="F1400" s="102"/>
      <c r="G1400" s="102"/>
      <c r="H1400" s="102"/>
      <c r="I1400" s="102"/>
    </row>
    <row r="1401" spans="1:9">
      <c r="A1401" s="6"/>
      <c r="B1401" s="6"/>
      <c r="C1401" s="7"/>
      <c r="D1401" s="8"/>
      <c r="F1401" s="83"/>
      <c r="G1401" s="83"/>
      <c r="H1401" s="83"/>
      <c r="I1401" s="83"/>
    </row>
    <row r="1402" spans="1:9">
      <c r="A1402" s="6"/>
      <c r="B1402" s="6"/>
      <c r="C1402" s="7"/>
      <c r="D1402" s="8"/>
      <c r="F1402" s="83"/>
      <c r="G1402" s="83"/>
      <c r="H1402" s="83"/>
      <c r="I1402" s="83"/>
    </row>
    <row r="1403" spans="1:9">
      <c r="E1403" s="110"/>
      <c r="F1403" s="83"/>
      <c r="G1403" s="83"/>
      <c r="H1403" s="83"/>
      <c r="I1403" s="83"/>
    </row>
    <row r="1404" spans="1:9">
      <c r="C1404" s="7"/>
      <c r="D1404" s="8"/>
      <c r="E1404" s="109"/>
      <c r="F1404" s="102"/>
      <c r="G1404" s="102"/>
      <c r="H1404" s="102"/>
      <c r="I1404" s="102"/>
    </row>
    <row r="1405" spans="1:9">
      <c r="A1405" s="6"/>
      <c r="B1405" s="6"/>
      <c r="F1405" s="83"/>
      <c r="G1405" s="83"/>
      <c r="H1405" s="83"/>
      <c r="I1405" s="83"/>
    </row>
    <row r="1406" spans="1:9">
      <c r="E1406" s="110"/>
      <c r="F1406" s="102"/>
      <c r="G1406" s="102"/>
      <c r="H1406" s="102"/>
      <c r="I1406" s="102"/>
    </row>
    <row r="1407" spans="1:9">
      <c r="E1407" s="110"/>
      <c r="F1407" s="102"/>
      <c r="G1407" s="102"/>
      <c r="H1407" s="102"/>
      <c r="I1407" s="102"/>
    </row>
    <row r="1413" spans="1:9">
      <c r="A1413" s="6"/>
      <c r="B1413" s="6"/>
      <c r="C1413" s="7"/>
      <c r="D1413" s="8"/>
    </row>
    <row r="1414" spans="1:9">
      <c r="A1414" s="6"/>
      <c r="B1414" s="6"/>
      <c r="C1414" s="7"/>
      <c r="D1414" s="8"/>
    </row>
    <row r="1415" spans="1:9">
      <c r="A1415" s="6"/>
      <c r="B1415" s="6"/>
      <c r="C1415" s="7"/>
      <c r="D1415" s="8"/>
    </row>
    <row r="1417" spans="1:9">
      <c r="A1417" s="6"/>
    </row>
    <row r="1418" spans="1:9">
      <c r="E1418" s="110"/>
      <c r="F1418" s="83"/>
      <c r="G1418" s="83"/>
      <c r="H1418" s="83"/>
      <c r="I1418" s="83"/>
    </row>
    <row r="1419" spans="1:9">
      <c r="E1419" s="110"/>
      <c r="F1419" s="83"/>
      <c r="G1419" s="83"/>
      <c r="H1419" s="83"/>
      <c r="I1419" s="83"/>
    </row>
    <row r="1420" spans="1:9">
      <c r="E1420" s="110"/>
      <c r="F1420" s="83"/>
      <c r="G1420" s="83"/>
      <c r="H1420" s="83"/>
      <c r="I1420" s="83"/>
    </row>
    <row r="1421" spans="1:9">
      <c r="F1421" s="83"/>
      <c r="G1421" s="83"/>
      <c r="H1421" s="83"/>
      <c r="I1421" s="83"/>
    </row>
    <row r="1422" spans="1:9">
      <c r="F1422" s="83"/>
      <c r="G1422" s="83"/>
      <c r="H1422" s="83"/>
      <c r="I1422" s="83"/>
    </row>
    <row r="1423" spans="1:9">
      <c r="F1423" s="83"/>
      <c r="G1423" s="83"/>
      <c r="H1423" s="83"/>
      <c r="I1423" s="83"/>
    </row>
    <row r="1424" spans="1:9">
      <c r="E1424" s="8"/>
      <c r="F1424" s="102"/>
      <c r="G1424" s="102"/>
      <c r="H1424" s="102"/>
      <c r="I1424" s="102"/>
    </row>
    <row r="1425" spans="1:10">
      <c r="E1425" s="8"/>
      <c r="F1425" s="102"/>
      <c r="G1425" s="102"/>
      <c r="H1425" s="102"/>
      <c r="I1425" s="102"/>
      <c r="J1425" s="8"/>
    </row>
    <row r="1426" spans="1:10">
      <c r="E1426" s="8"/>
      <c r="F1426" s="102"/>
      <c r="G1426" s="102"/>
      <c r="H1426" s="102"/>
      <c r="I1426" s="102"/>
      <c r="J1426" s="8"/>
    </row>
    <row r="1427" spans="1:10">
      <c r="A1427" s="6"/>
      <c r="E1427" s="8"/>
      <c r="F1427" s="102"/>
      <c r="G1427" s="102"/>
      <c r="H1427" s="102"/>
      <c r="I1427" s="102"/>
      <c r="J1427" s="8"/>
    </row>
    <row r="1428" spans="1:10">
      <c r="A1428" s="6"/>
      <c r="F1428" s="83"/>
      <c r="G1428" s="83"/>
      <c r="H1428" s="83"/>
      <c r="I1428" s="83"/>
    </row>
    <row r="1429" spans="1:10">
      <c r="A1429" s="6"/>
      <c r="F1429" s="83"/>
      <c r="G1429" s="83"/>
      <c r="H1429" s="83"/>
      <c r="I1429" s="83"/>
    </row>
    <row r="1430" spans="1:10">
      <c r="E1430" s="110"/>
      <c r="F1430" s="83"/>
      <c r="G1430" s="83"/>
      <c r="H1430" s="83"/>
      <c r="I1430" s="83"/>
    </row>
    <row r="1431" spans="1:10">
      <c r="A1431" s="6"/>
      <c r="E1431" s="110"/>
      <c r="F1431" s="83"/>
      <c r="G1431" s="83"/>
      <c r="H1431" s="83"/>
      <c r="I1431" s="83"/>
    </row>
    <row r="1432" spans="1:10">
      <c r="E1432" s="110"/>
      <c r="F1432" s="83"/>
      <c r="G1432" s="83"/>
      <c r="H1432" s="83"/>
      <c r="I1432" s="83"/>
    </row>
    <row r="1433" spans="1:10">
      <c r="E1433" s="110"/>
      <c r="F1433" s="83"/>
      <c r="G1433" s="83"/>
      <c r="H1433" s="83"/>
      <c r="I1433" s="83"/>
    </row>
    <row r="1434" spans="1:10">
      <c r="E1434" s="110"/>
      <c r="F1434" s="83"/>
      <c r="G1434" s="83"/>
      <c r="H1434" s="83"/>
      <c r="I1434" s="83"/>
    </row>
    <row r="1435" spans="1:10">
      <c r="A1435" s="6"/>
      <c r="E1435" s="110"/>
      <c r="F1435" s="83"/>
      <c r="G1435" s="83"/>
      <c r="H1435" s="83"/>
      <c r="I1435" s="83"/>
    </row>
    <row r="1436" spans="1:10">
      <c r="E1436" s="110"/>
      <c r="F1436" s="83"/>
      <c r="G1436" s="83"/>
      <c r="H1436" s="83"/>
      <c r="I1436" s="83"/>
    </row>
    <row r="1437" spans="1:10">
      <c r="F1437" s="83"/>
      <c r="G1437" s="83"/>
      <c r="H1437" s="83"/>
      <c r="I1437" s="83"/>
    </row>
    <row r="1438" spans="1:10">
      <c r="F1438" s="102"/>
      <c r="G1438" s="102"/>
      <c r="H1438" s="102"/>
      <c r="I1438" s="102"/>
    </row>
    <row r="1439" spans="1:10">
      <c r="A1439" s="6"/>
      <c r="F1439" s="102"/>
      <c r="G1439" s="102"/>
      <c r="H1439" s="102"/>
      <c r="I1439" s="102"/>
    </row>
    <row r="1440" spans="1:10">
      <c r="F1440" s="102"/>
      <c r="G1440" s="102"/>
      <c r="H1440" s="102"/>
      <c r="I1440" s="102"/>
    </row>
    <row r="1441" spans="1:9">
      <c r="F1441" s="102"/>
      <c r="G1441" s="102"/>
      <c r="H1441" s="102"/>
      <c r="I1441" s="102"/>
    </row>
    <row r="1442" spans="1:9">
      <c r="A1442" s="6"/>
      <c r="F1442" s="83"/>
      <c r="G1442" s="83"/>
      <c r="H1442" s="83"/>
      <c r="I1442" s="83"/>
    </row>
    <row r="1443" spans="1:9">
      <c r="F1443" s="83"/>
      <c r="G1443" s="83"/>
      <c r="H1443" s="83"/>
      <c r="I1443" s="83"/>
    </row>
    <row r="1444" spans="1:9">
      <c r="A1444" s="6"/>
      <c r="B1444" s="6"/>
      <c r="E1444" s="110"/>
      <c r="F1444" s="83"/>
      <c r="G1444" s="83"/>
      <c r="H1444" s="83"/>
      <c r="I1444" s="83"/>
    </row>
    <row r="1445" spans="1:9">
      <c r="E1445" s="110"/>
      <c r="F1445" s="83"/>
      <c r="G1445" s="83"/>
      <c r="H1445" s="83"/>
      <c r="I1445" s="83"/>
    </row>
    <row r="1446" spans="1:9">
      <c r="A1446" s="6"/>
      <c r="B1446" s="6"/>
      <c r="C1446" s="7"/>
      <c r="D1446" s="8"/>
      <c r="F1446" s="83"/>
      <c r="G1446" s="83"/>
      <c r="H1446" s="83"/>
      <c r="I1446" s="83"/>
    </row>
    <row r="1447" spans="1:9">
      <c r="F1447" s="102"/>
      <c r="G1447" s="102"/>
      <c r="H1447" s="102"/>
      <c r="I1447" s="102"/>
    </row>
    <row r="1448" spans="1:9">
      <c r="F1448" s="83"/>
      <c r="G1448" s="83"/>
      <c r="H1448" s="83"/>
      <c r="I1448" s="83"/>
    </row>
    <row r="1449" spans="1:9">
      <c r="E1449" s="110"/>
      <c r="F1449" s="83"/>
      <c r="G1449" s="83"/>
      <c r="H1449" s="83"/>
      <c r="I1449" s="83"/>
    </row>
    <row r="1450" spans="1:9">
      <c r="E1450" s="110"/>
      <c r="F1450" s="83"/>
      <c r="G1450" s="83"/>
      <c r="H1450" s="83"/>
      <c r="I1450" s="83"/>
    </row>
    <row r="1451" spans="1:9">
      <c r="E1451" s="8"/>
      <c r="F1451" s="102"/>
      <c r="G1451" s="102"/>
      <c r="H1451" s="102"/>
      <c r="I1451" s="102"/>
    </row>
    <row r="1452" spans="1:9">
      <c r="C1452" s="7"/>
      <c r="D1452" s="8"/>
      <c r="F1452" s="83"/>
      <c r="G1452" s="83"/>
      <c r="H1452" s="83"/>
      <c r="I1452" s="83"/>
    </row>
    <row r="1453" spans="1:9">
      <c r="A1453" s="6"/>
      <c r="B1453" s="6"/>
      <c r="F1453" s="83"/>
      <c r="G1453" s="83"/>
      <c r="H1453" s="83"/>
      <c r="I1453" s="83"/>
    </row>
    <row r="1454" spans="1:9">
      <c r="F1454" s="8"/>
      <c r="G1454" s="8"/>
      <c r="H1454" s="8"/>
      <c r="I1454" s="8"/>
    </row>
    <row r="1460" spans="1:9">
      <c r="E1460" s="102"/>
      <c r="F1460" s="102"/>
      <c r="G1460" s="102"/>
      <c r="H1460" s="102"/>
      <c r="I1460" s="102"/>
    </row>
    <row r="1461" spans="1:9">
      <c r="E1461" s="102"/>
      <c r="F1461" s="102"/>
      <c r="G1461" s="102"/>
      <c r="H1461" s="102"/>
      <c r="I1461" s="102"/>
    </row>
    <row r="1462" spans="1:9">
      <c r="E1462" s="102"/>
      <c r="F1462" s="102"/>
      <c r="G1462" s="102"/>
      <c r="H1462" s="102"/>
      <c r="I1462" s="102"/>
    </row>
    <row r="1463" spans="1:9">
      <c r="A1463" s="6"/>
      <c r="B1463" s="6"/>
      <c r="C1463" s="7"/>
      <c r="D1463" s="8"/>
      <c r="E1463" s="102"/>
      <c r="F1463" s="102"/>
      <c r="G1463" s="102"/>
      <c r="H1463" s="102"/>
      <c r="I1463" s="102"/>
    </row>
    <row r="1464" spans="1:9">
      <c r="A1464" s="6"/>
      <c r="B1464" s="6"/>
      <c r="C1464" s="7"/>
      <c r="D1464" s="8"/>
    </row>
    <row r="1465" spans="1:9">
      <c r="A1465" s="6"/>
      <c r="B1465" s="6"/>
      <c r="C1465" s="7"/>
      <c r="D1465" s="8"/>
    </row>
    <row r="1466" spans="1:9">
      <c r="A1466" s="6"/>
      <c r="B1466" s="6"/>
      <c r="C1466" s="7"/>
      <c r="D1466" s="8"/>
    </row>
    <row r="1467" spans="1:9">
      <c r="E1467" s="110"/>
      <c r="F1467" s="83"/>
      <c r="G1467" s="83"/>
      <c r="H1467" s="83"/>
      <c r="I1467" s="83"/>
    </row>
    <row r="1468" spans="1:9">
      <c r="A1468" s="6"/>
      <c r="E1468" s="110"/>
      <c r="F1468" s="83"/>
      <c r="G1468" s="83"/>
      <c r="H1468" s="83"/>
      <c r="I1468" s="83"/>
    </row>
    <row r="1469" spans="1:9">
      <c r="E1469" s="110"/>
      <c r="F1469" s="83"/>
      <c r="G1469" s="83"/>
      <c r="H1469" s="83"/>
      <c r="I1469" s="83"/>
    </row>
    <row r="1470" spans="1:9">
      <c r="C1470" s="7"/>
      <c r="D1470" s="8"/>
      <c r="E1470" s="110"/>
      <c r="F1470" s="83"/>
      <c r="G1470" s="83"/>
      <c r="H1470" s="83"/>
      <c r="I1470" s="83"/>
    </row>
    <row r="1471" spans="1:9">
      <c r="C1471" s="7"/>
      <c r="D1471" s="8"/>
      <c r="E1471" s="110"/>
      <c r="F1471" s="83"/>
      <c r="G1471" s="83"/>
      <c r="H1471" s="83"/>
      <c r="I1471" s="83"/>
    </row>
    <row r="1472" spans="1:9">
      <c r="E1472" s="110"/>
      <c r="F1472" s="83"/>
      <c r="G1472" s="83"/>
      <c r="H1472" s="83"/>
      <c r="I1472" s="83"/>
    </row>
    <row r="1473" spans="1:10">
      <c r="F1473" s="83"/>
      <c r="G1473" s="83"/>
      <c r="H1473" s="83"/>
      <c r="I1473" s="83"/>
    </row>
    <row r="1474" spans="1:10">
      <c r="E1474" s="8"/>
      <c r="F1474" s="102"/>
      <c r="G1474" s="102"/>
      <c r="H1474" s="102"/>
      <c r="I1474" s="102"/>
      <c r="J1474" s="8"/>
    </row>
    <row r="1475" spans="1:10">
      <c r="E1475" s="8"/>
      <c r="F1475" s="102"/>
      <c r="G1475" s="102"/>
      <c r="H1475" s="102"/>
      <c r="I1475" s="102"/>
      <c r="J1475" s="8"/>
    </row>
    <row r="1476" spans="1:10">
      <c r="E1476" s="8"/>
      <c r="F1476" s="102"/>
      <c r="G1476" s="102"/>
      <c r="H1476" s="102"/>
      <c r="I1476" s="102"/>
      <c r="J1476" s="8"/>
    </row>
    <row r="1477" spans="1:10">
      <c r="F1477" s="83"/>
      <c r="G1477" s="83"/>
      <c r="H1477" s="83"/>
      <c r="I1477" s="83"/>
    </row>
    <row r="1478" spans="1:10">
      <c r="A1478" s="6"/>
      <c r="F1478" s="83"/>
      <c r="G1478" s="83"/>
      <c r="H1478" s="83"/>
      <c r="I1478" s="83"/>
    </row>
    <row r="1479" spans="1:10">
      <c r="A1479" s="6"/>
      <c r="E1479" s="110"/>
      <c r="F1479" s="83"/>
      <c r="G1479" s="83"/>
      <c r="H1479" s="83"/>
      <c r="I1479" s="83"/>
    </row>
    <row r="1480" spans="1:10">
      <c r="A1480" s="6"/>
      <c r="E1480" s="110"/>
      <c r="F1480" s="83"/>
      <c r="G1480" s="83"/>
      <c r="H1480" s="83"/>
      <c r="I1480" s="83"/>
    </row>
    <row r="1481" spans="1:10">
      <c r="A1481" s="6"/>
      <c r="E1481" s="110"/>
      <c r="F1481" s="83"/>
      <c r="G1481" s="83"/>
      <c r="H1481" s="83"/>
      <c r="I1481" s="83"/>
    </row>
    <row r="1482" spans="1:10">
      <c r="E1482" s="110"/>
      <c r="F1482" s="83"/>
      <c r="G1482" s="83"/>
      <c r="H1482" s="83"/>
      <c r="I1482" s="83"/>
    </row>
    <row r="1483" spans="1:10">
      <c r="A1483" s="6"/>
      <c r="E1483" s="110"/>
      <c r="F1483" s="83"/>
      <c r="G1483" s="83"/>
      <c r="H1483" s="83"/>
      <c r="I1483" s="83"/>
    </row>
    <row r="1484" spans="1:10">
      <c r="E1484" s="110"/>
      <c r="F1484" s="83"/>
      <c r="G1484" s="83"/>
      <c r="H1484" s="83"/>
      <c r="I1484" s="83"/>
    </row>
    <row r="1485" spans="1:10">
      <c r="E1485" s="110"/>
      <c r="F1485" s="83"/>
      <c r="G1485" s="83"/>
      <c r="H1485" s="83"/>
      <c r="I1485" s="83"/>
    </row>
    <row r="1486" spans="1:10">
      <c r="E1486" s="110"/>
      <c r="F1486" s="83"/>
      <c r="G1486" s="83"/>
      <c r="H1486" s="83"/>
      <c r="I1486" s="83"/>
    </row>
    <row r="1487" spans="1:10">
      <c r="F1487" s="83"/>
      <c r="G1487" s="83"/>
      <c r="H1487" s="83"/>
      <c r="I1487" s="83"/>
    </row>
    <row r="1488" spans="1:10">
      <c r="A1488" s="6"/>
      <c r="F1488" s="102"/>
      <c r="G1488" s="102"/>
      <c r="H1488" s="102"/>
      <c r="I1488" s="102"/>
    </row>
    <row r="1489" spans="1:9">
      <c r="F1489" s="102"/>
      <c r="G1489" s="102"/>
      <c r="H1489" s="102"/>
      <c r="I1489" s="102"/>
    </row>
    <row r="1490" spans="1:9">
      <c r="A1490" s="6"/>
      <c r="F1490" s="102"/>
      <c r="G1490" s="102"/>
      <c r="H1490" s="102"/>
      <c r="I1490" s="102"/>
    </row>
    <row r="1491" spans="1:9">
      <c r="F1491" s="83"/>
      <c r="G1491" s="83"/>
      <c r="H1491" s="83"/>
      <c r="I1491" s="83"/>
    </row>
    <row r="1492" spans="1:9">
      <c r="A1492" s="6"/>
      <c r="B1492" s="6"/>
      <c r="C1492" s="7"/>
      <c r="D1492" s="8"/>
      <c r="F1492" s="83"/>
      <c r="G1492" s="83"/>
      <c r="H1492" s="83"/>
      <c r="I1492" s="83"/>
    </row>
    <row r="1493" spans="1:9">
      <c r="E1493" s="110"/>
      <c r="F1493" s="83"/>
      <c r="G1493" s="83"/>
      <c r="H1493" s="83"/>
      <c r="I1493" s="83"/>
    </row>
    <row r="1494" spans="1:9">
      <c r="A1494" s="6"/>
      <c r="B1494" s="6"/>
      <c r="C1494" s="7"/>
      <c r="D1494" s="8"/>
      <c r="E1494" s="110"/>
      <c r="F1494" s="83"/>
      <c r="G1494" s="83"/>
      <c r="H1494" s="83"/>
      <c r="I1494" s="83"/>
    </row>
    <row r="1495" spans="1:9">
      <c r="A1495" s="6"/>
      <c r="B1495" s="6"/>
      <c r="F1495" s="83"/>
      <c r="G1495" s="83"/>
      <c r="H1495" s="83"/>
      <c r="I1495" s="83"/>
    </row>
    <row r="1496" spans="1:9">
      <c r="F1496" s="102"/>
      <c r="G1496" s="102"/>
      <c r="H1496" s="102"/>
      <c r="I1496" s="102"/>
    </row>
    <row r="1497" spans="1:9">
      <c r="F1497" s="83"/>
      <c r="G1497" s="83"/>
      <c r="H1497" s="83"/>
      <c r="I1497" s="83"/>
    </row>
    <row r="1498" spans="1:9">
      <c r="F1498" s="83"/>
      <c r="G1498" s="83"/>
      <c r="H1498" s="83"/>
      <c r="I1498" s="83"/>
    </row>
    <row r="1499" spans="1:9">
      <c r="F1499" s="83"/>
      <c r="G1499" s="83"/>
      <c r="H1499" s="83"/>
      <c r="I1499" s="83"/>
    </row>
    <row r="1500" spans="1:9">
      <c r="C1500" s="7"/>
      <c r="D1500" s="8"/>
      <c r="F1500" s="102"/>
      <c r="G1500" s="102"/>
      <c r="H1500" s="102"/>
      <c r="I1500" s="102"/>
    </row>
    <row r="1501" spans="1:9">
      <c r="A1501" s="6"/>
      <c r="B1501" s="6"/>
      <c r="F1501" s="83"/>
      <c r="G1501" s="83"/>
      <c r="H1501" s="83"/>
      <c r="I1501" s="83"/>
    </row>
    <row r="1502" spans="1:9">
      <c r="F1502" s="83"/>
      <c r="G1502" s="83"/>
      <c r="H1502" s="83"/>
      <c r="I1502" s="83"/>
    </row>
    <row r="1503" spans="1:9">
      <c r="F1503" s="8"/>
      <c r="G1503" s="8"/>
      <c r="H1503" s="8"/>
      <c r="I1503" s="8"/>
    </row>
    <row r="1507" spans="1:9">
      <c r="E1507" s="102"/>
      <c r="F1507" s="102"/>
      <c r="G1507" s="102"/>
      <c r="H1507" s="102"/>
      <c r="I1507" s="102"/>
    </row>
    <row r="1508" spans="1:9">
      <c r="A1508" s="6"/>
      <c r="B1508" s="6"/>
      <c r="C1508" s="7"/>
      <c r="D1508" s="8"/>
    </row>
    <row r="1509" spans="1:9">
      <c r="A1509" s="6"/>
      <c r="B1509" s="6"/>
      <c r="C1509" s="7"/>
      <c r="D1509" s="8"/>
    </row>
    <row r="1510" spans="1:9">
      <c r="A1510" s="6"/>
      <c r="B1510" s="6"/>
      <c r="C1510" s="7"/>
      <c r="D1510" s="8"/>
    </row>
    <row r="1512" spans="1:9">
      <c r="A1512" s="6"/>
    </row>
    <row r="1515" spans="1:9">
      <c r="E1515" s="110"/>
      <c r="F1515" s="83"/>
      <c r="G1515" s="83"/>
      <c r="H1515" s="83"/>
      <c r="I1515" s="83"/>
    </row>
    <row r="1516" spans="1:9">
      <c r="E1516" s="110"/>
      <c r="F1516" s="83"/>
      <c r="G1516" s="83"/>
      <c r="H1516" s="83"/>
      <c r="I1516" s="83"/>
    </row>
    <row r="1517" spans="1:9">
      <c r="E1517" s="110"/>
      <c r="F1517" s="83"/>
      <c r="G1517" s="83"/>
      <c r="H1517" s="83"/>
      <c r="I1517" s="83"/>
    </row>
    <row r="1518" spans="1:9">
      <c r="E1518" s="110"/>
      <c r="F1518" s="83"/>
      <c r="G1518" s="83"/>
      <c r="H1518" s="83"/>
      <c r="I1518" s="83"/>
    </row>
    <row r="1519" spans="1:9">
      <c r="E1519" s="110"/>
      <c r="F1519" s="83"/>
      <c r="G1519" s="83"/>
      <c r="H1519" s="83"/>
      <c r="I1519" s="83"/>
    </row>
    <row r="1520" spans="1:9">
      <c r="E1520" s="110"/>
      <c r="F1520" s="83"/>
      <c r="G1520" s="83"/>
      <c r="H1520" s="83"/>
      <c r="I1520" s="83"/>
    </row>
    <row r="1521" spans="1:9">
      <c r="E1521" s="110"/>
      <c r="F1521" s="83"/>
      <c r="G1521" s="83"/>
      <c r="H1521" s="83"/>
      <c r="I1521" s="83"/>
    </row>
    <row r="1522" spans="1:9">
      <c r="F1522" s="83"/>
      <c r="G1522" s="83"/>
      <c r="H1522" s="83"/>
      <c r="I1522" s="83"/>
    </row>
    <row r="1523" spans="1:9">
      <c r="A1523" s="6"/>
      <c r="F1523" s="83"/>
      <c r="G1523" s="83"/>
      <c r="H1523" s="83"/>
      <c r="I1523" s="83"/>
    </row>
    <row r="1524" spans="1:9">
      <c r="A1524" s="6"/>
      <c r="E1524" s="8"/>
      <c r="F1524" s="102"/>
      <c r="G1524" s="102"/>
      <c r="H1524" s="102"/>
      <c r="I1524" s="102"/>
    </row>
    <row r="1525" spans="1:9">
      <c r="A1525" s="6"/>
      <c r="E1525" s="8"/>
      <c r="F1525" s="102"/>
      <c r="G1525" s="102"/>
      <c r="H1525" s="102"/>
      <c r="I1525" s="102"/>
    </row>
    <row r="1526" spans="1:9">
      <c r="A1526" s="6"/>
      <c r="E1526" s="8"/>
      <c r="F1526" s="102"/>
      <c r="G1526" s="102"/>
      <c r="H1526" s="102"/>
      <c r="I1526" s="102"/>
    </row>
    <row r="1527" spans="1:9">
      <c r="E1527" s="8"/>
      <c r="F1527" s="102"/>
      <c r="G1527" s="102"/>
      <c r="H1527" s="102"/>
      <c r="I1527" s="102"/>
    </row>
    <row r="1528" spans="1:9">
      <c r="A1528" s="6"/>
      <c r="F1528" s="83"/>
      <c r="G1528" s="83"/>
      <c r="H1528" s="83"/>
      <c r="I1528" s="83"/>
    </row>
    <row r="1529" spans="1:9">
      <c r="F1529" s="83"/>
      <c r="G1529" s="83"/>
      <c r="H1529" s="83"/>
      <c r="I1529" s="83"/>
    </row>
    <row r="1530" spans="1:9">
      <c r="E1530" s="110"/>
      <c r="F1530" s="83"/>
      <c r="G1530" s="83"/>
      <c r="H1530" s="83"/>
      <c r="I1530" s="83"/>
    </row>
    <row r="1531" spans="1:9">
      <c r="E1531" s="110"/>
      <c r="F1531" s="83"/>
      <c r="G1531" s="83"/>
      <c r="H1531" s="83"/>
      <c r="I1531" s="83"/>
    </row>
    <row r="1532" spans="1:9">
      <c r="A1532" s="6"/>
      <c r="E1532" s="110"/>
      <c r="F1532" s="83"/>
      <c r="G1532" s="83"/>
      <c r="H1532" s="83"/>
      <c r="I1532" s="83"/>
    </row>
    <row r="1533" spans="1:9">
      <c r="E1533" s="110"/>
      <c r="F1533" s="83"/>
      <c r="G1533" s="83"/>
      <c r="H1533" s="83"/>
      <c r="I1533" s="83"/>
    </row>
    <row r="1534" spans="1:9">
      <c r="A1534" s="6"/>
      <c r="E1534" s="110"/>
      <c r="F1534" s="83"/>
      <c r="G1534" s="83"/>
      <c r="H1534" s="83"/>
      <c r="I1534" s="83"/>
    </row>
    <row r="1535" spans="1:9">
      <c r="E1535" s="110"/>
      <c r="F1535" s="83"/>
      <c r="G1535" s="83"/>
      <c r="H1535" s="83"/>
      <c r="I1535" s="83"/>
    </row>
    <row r="1536" spans="1:9">
      <c r="A1536" s="6"/>
      <c r="B1536" s="6"/>
      <c r="C1536" s="7"/>
      <c r="D1536" s="8"/>
      <c r="E1536" s="110"/>
      <c r="F1536" s="83"/>
      <c r="G1536" s="83"/>
      <c r="H1536" s="83"/>
      <c r="I1536" s="83"/>
    </row>
    <row r="1537" spans="1:9">
      <c r="E1537" s="110"/>
      <c r="F1537" s="83"/>
      <c r="G1537" s="83"/>
      <c r="H1537" s="83"/>
      <c r="I1537" s="83"/>
    </row>
    <row r="1538" spans="1:9">
      <c r="F1538" s="83"/>
      <c r="G1538" s="83"/>
      <c r="H1538" s="83"/>
      <c r="I1538" s="83"/>
    </row>
    <row r="1539" spans="1:9">
      <c r="A1539" s="6"/>
      <c r="F1539" s="102"/>
      <c r="G1539" s="102"/>
      <c r="H1539" s="102"/>
      <c r="I1539" s="102"/>
    </row>
    <row r="1540" spans="1:9">
      <c r="F1540" s="102"/>
      <c r="G1540" s="102"/>
      <c r="H1540" s="102"/>
      <c r="I1540" s="102"/>
    </row>
    <row r="1541" spans="1:9">
      <c r="A1541" s="6"/>
      <c r="B1541" s="6"/>
      <c r="F1541" s="102"/>
      <c r="G1541" s="102"/>
      <c r="H1541" s="102"/>
      <c r="I1541" s="102"/>
    </row>
    <row r="1542" spans="1:9">
      <c r="A1542" s="6"/>
      <c r="B1542" s="6"/>
      <c r="F1542" s="102"/>
      <c r="G1542" s="102"/>
      <c r="H1542" s="102"/>
      <c r="I1542" s="102"/>
    </row>
    <row r="1543" spans="1:9">
      <c r="A1543" s="6"/>
      <c r="B1543" s="6"/>
      <c r="F1543" s="83"/>
      <c r="G1543" s="83"/>
      <c r="H1543" s="83"/>
      <c r="I1543" s="83"/>
    </row>
    <row r="1544" spans="1:9">
      <c r="A1544" s="6"/>
      <c r="B1544" s="6"/>
      <c r="F1544" s="83"/>
      <c r="G1544" s="83"/>
      <c r="H1544" s="83"/>
      <c r="I1544" s="83"/>
    </row>
    <row r="1545" spans="1:9">
      <c r="A1545" s="6"/>
      <c r="B1545" s="6"/>
      <c r="E1545" s="110"/>
      <c r="F1545" s="83"/>
      <c r="G1545" s="83"/>
      <c r="H1545" s="83"/>
      <c r="I1545" s="83"/>
    </row>
    <row r="1546" spans="1:9">
      <c r="E1546" s="110"/>
      <c r="F1546" s="83"/>
      <c r="G1546" s="83"/>
      <c r="H1546" s="83"/>
      <c r="I1546" s="83"/>
    </row>
    <row r="1547" spans="1:9">
      <c r="F1547" s="83"/>
      <c r="G1547" s="83"/>
      <c r="H1547" s="83"/>
      <c r="I1547" s="83"/>
    </row>
    <row r="1548" spans="1:9">
      <c r="C1548" s="7"/>
      <c r="D1548" s="8"/>
      <c r="F1548" s="83"/>
      <c r="G1548" s="83"/>
      <c r="H1548" s="83"/>
      <c r="I1548" s="83"/>
    </row>
    <row r="1549" spans="1:9">
      <c r="A1549" s="6"/>
      <c r="B1549" s="6"/>
      <c r="F1549" s="102"/>
      <c r="G1549" s="102"/>
      <c r="H1549" s="102"/>
      <c r="I1549" s="102"/>
    </row>
    <row r="1550" spans="1:9">
      <c r="F1550" s="83"/>
      <c r="G1550" s="83"/>
      <c r="H1550" s="83"/>
      <c r="I1550" s="83"/>
    </row>
    <row r="1551" spans="1:9">
      <c r="F1551" s="83"/>
      <c r="G1551" s="83"/>
      <c r="H1551" s="83"/>
      <c r="I1551" s="83"/>
    </row>
    <row r="1552" spans="1:9">
      <c r="E1552" s="110"/>
      <c r="F1552" s="83"/>
      <c r="G1552" s="83"/>
      <c r="H1552" s="83"/>
      <c r="I1552" s="83"/>
    </row>
    <row r="1553" spans="1:9">
      <c r="E1553" s="109"/>
      <c r="F1553" s="102"/>
      <c r="G1553" s="102"/>
      <c r="H1553" s="102"/>
      <c r="I1553" s="102"/>
    </row>
    <row r="1554" spans="1:9">
      <c r="F1554" s="83"/>
      <c r="G1554" s="83"/>
      <c r="H1554" s="83"/>
      <c r="I1554" s="83"/>
    </row>
    <row r="1555" spans="1:9">
      <c r="E1555" s="8"/>
      <c r="F1555" s="8"/>
      <c r="G1555" s="8"/>
      <c r="H1555" s="8"/>
      <c r="I1555" s="8"/>
    </row>
    <row r="1557" spans="1:9">
      <c r="A1557" s="6"/>
      <c r="B1557" s="6"/>
      <c r="C1557" s="7"/>
      <c r="D1557" s="8"/>
    </row>
    <row r="1558" spans="1:9">
      <c r="A1558" s="6"/>
      <c r="B1558" s="6"/>
      <c r="C1558" s="7"/>
      <c r="D1558" s="8"/>
    </row>
    <row r="1559" spans="1:9">
      <c r="A1559" s="6"/>
      <c r="B1559" s="6"/>
      <c r="C1559" s="7"/>
      <c r="D1559" s="8"/>
    </row>
    <row r="1561" spans="1:9">
      <c r="A1561" s="6"/>
    </row>
    <row r="1563" spans="1:9">
      <c r="E1563" s="110"/>
      <c r="F1563" s="83"/>
      <c r="G1563" s="83"/>
      <c r="H1563" s="83"/>
      <c r="I1563" s="83"/>
    </row>
    <row r="1564" spans="1:9">
      <c r="E1564" s="110"/>
      <c r="F1564" s="83"/>
      <c r="G1564" s="83"/>
      <c r="H1564" s="83"/>
      <c r="I1564" s="83"/>
    </row>
    <row r="1565" spans="1:9">
      <c r="E1565" s="110"/>
      <c r="F1565" s="83"/>
      <c r="G1565" s="83"/>
      <c r="H1565" s="83"/>
      <c r="I1565" s="83"/>
    </row>
    <row r="1566" spans="1:9">
      <c r="F1566" s="83"/>
      <c r="G1566" s="83"/>
      <c r="H1566" s="83"/>
      <c r="I1566" s="83"/>
    </row>
    <row r="1567" spans="1:9">
      <c r="F1567" s="83"/>
      <c r="G1567" s="83"/>
      <c r="H1567" s="83"/>
      <c r="I1567" s="83"/>
    </row>
    <row r="1568" spans="1:9">
      <c r="E1568" s="110"/>
      <c r="F1568" s="83"/>
      <c r="G1568" s="83"/>
      <c r="H1568" s="83"/>
      <c r="I1568" s="83"/>
    </row>
    <row r="1569" spans="1:9">
      <c r="E1569" s="8"/>
      <c r="F1569" s="102"/>
      <c r="G1569" s="102"/>
      <c r="H1569" s="102"/>
      <c r="I1569" s="102"/>
    </row>
    <row r="1570" spans="1:9">
      <c r="A1570" s="6"/>
      <c r="E1570" s="8"/>
      <c r="F1570" s="102"/>
      <c r="G1570" s="102"/>
      <c r="H1570" s="102"/>
      <c r="I1570" s="102"/>
    </row>
    <row r="1571" spans="1:9">
      <c r="A1571" s="6"/>
      <c r="E1571" s="8"/>
      <c r="F1571" s="102"/>
      <c r="G1571" s="102"/>
      <c r="H1571" s="102"/>
      <c r="I1571" s="102"/>
    </row>
    <row r="1572" spans="1:9">
      <c r="A1572" s="6"/>
      <c r="F1572" s="83"/>
      <c r="G1572" s="83"/>
      <c r="H1572" s="83"/>
      <c r="I1572" s="83"/>
    </row>
    <row r="1573" spans="1:9">
      <c r="A1573" s="6"/>
      <c r="F1573" s="83"/>
      <c r="G1573" s="83"/>
      <c r="H1573" s="83"/>
      <c r="I1573" s="83"/>
    </row>
    <row r="1574" spans="1:9">
      <c r="F1574" s="83"/>
      <c r="G1574" s="83"/>
      <c r="H1574" s="83"/>
      <c r="I1574" s="83"/>
    </row>
    <row r="1575" spans="1:9">
      <c r="A1575" s="6"/>
      <c r="E1575" s="110"/>
      <c r="F1575" s="83"/>
      <c r="G1575" s="83"/>
      <c r="H1575" s="83"/>
      <c r="I1575" s="83"/>
    </row>
    <row r="1576" spans="1:9">
      <c r="E1576" s="110"/>
      <c r="F1576" s="83"/>
      <c r="G1576" s="83"/>
      <c r="H1576" s="83"/>
      <c r="I1576" s="83"/>
    </row>
    <row r="1577" spans="1:9">
      <c r="E1577" s="110"/>
      <c r="F1577" s="83"/>
      <c r="G1577" s="83"/>
      <c r="H1577" s="83"/>
      <c r="I1577" s="83"/>
    </row>
    <row r="1578" spans="1:9">
      <c r="E1578" s="110"/>
      <c r="F1578" s="83"/>
      <c r="G1578" s="83"/>
      <c r="H1578" s="83"/>
      <c r="I1578" s="83"/>
    </row>
    <row r="1579" spans="1:9">
      <c r="A1579" s="6"/>
      <c r="E1579" s="110"/>
      <c r="F1579" s="83"/>
      <c r="G1579" s="83"/>
      <c r="H1579" s="83"/>
      <c r="I1579" s="83"/>
    </row>
    <row r="1580" spans="1:9">
      <c r="A1580" s="6"/>
      <c r="E1580" s="110"/>
      <c r="F1580" s="83"/>
      <c r="G1580" s="83"/>
      <c r="H1580" s="83"/>
      <c r="I1580" s="83"/>
    </row>
    <row r="1581" spans="1:9">
      <c r="A1581" s="6"/>
      <c r="E1581" s="110"/>
      <c r="F1581" s="83"/>
      <c r="G1581" s="83"/>
      <c r="H1581" s="83"/>
      <c r="I1581" s="83"/>
    </row>
    <row r="1582" spans="1:9">
      <c r="A1582" s="6"/>
      <c r="E1582" s="110"/>
      <c r="F1582" s="83"/>
      <c r="G1582" s="83"/>
      <c r="H1582" s="83"/>
      <c r="I1582" s="83"/>
    </row>
    <row r="1583" spans="1:9">
      <c r="A1583" s="6"/>
      <c r="B1583" s="6"/>
      <c r="C1583" s="7"/>
      <c r="D1583" s="8"/>
      <c r="F1583" s="83"/>
      <c r="G1583" s="83"/>
      <c r="H1583" s="83"/>
      <c r="I1583" s="83"/>
    </row>
    <row r="1584" spans="1:9">
      <c r="F1584" s="102"/>
      <c r="G1584" s="102"/>
      <c r="H1584" s="102"/>
      <c r="I1584" s="102"/>
    </row>
    <row r="1585" spans="1:9">
      <c r="F1585" s="102"/>
      <c r="G1585" s="102"/>
      <c r="H1585" s="102"/>
      <c r="I1585" s="102"/>
    </row>
    <row r="1586" spans="1:9">
      <c r="F1586" s="102"/>
      <c r="G1586" s="102"/>
      <c r="H1586" s="102"/>
      <c r="I1586" s="102"/>
    </row>
    <row r="1587" spans="1:9">
      <c r="F1587" s="102"/>
      <c r="G1587" s="102"/>
      <c r="H1587" s="102"/>
      <c r="I1587" s="102"/>
    </row>
    <row r="1588" spans="1:9">
      <c r="F1588" s="83"/>
      <c r="G1588" s="83"/>
      <c r="H1588" s="83"/>
      <c r="I1588" s="83"/>
    </row>
    <row r="1589" spans="1:9">
      <c r="A1589" s="6"/>
      <c r="F1589" s="83"/>
      <c r="G1589" s="83"/>
      <c r="H1589" s="83"/>
      <c r="I1589" s="83"/>
    </row>
    <row r="1590" spans="1:9">
      <c r="E1590" s="110"/>
      <c r="F1590" s="83"/>
      <c r="G1590" s="83"/>
      <c r="H1590" s="83"/>
      <c r="I1590" s="83"/>
    </row>
    <row r="1591" spans="1:9">
      <c r="E1591" s="110"/>
      <c r="F1591" s="83"/>
      <c r="G1591" s="83"/>
      <c r="H1591" s="83"/>
      <c r="I1591" s="83"/>
    </row>
    <row r="1592" spans="1:9">
      <c r="F1592" s="83"/>
      <c r="G1592" s="83"/>
      <c r="H1592" s="83"/>
      <c r="I1592" s="83"/>
    </row>
    <row r="1593" spans="1:9">
      <c r="F1593" s="102"/>
      <c r="G1593" s="102"/>
      <c r="H1593" s="102"/>
      <c r="I1593" s="102"/>
    </row>
    <row r="1594" spans="1:9">
      <c r="F1594" s="83"/>
      <c r="G1594" s="83"/>
      <c r="H1594" s="83"/>
      <c r="I1594" s="83"/>
    </row>
    <row r="1595" spans="1:9">
      <c r="F1595" s="83"/>
      <c r="G1595" s="83"/>
      <c r="H1595" s="83"/>
      <c r="I1595" s="83"/>
    </row>
    <row r="1596" spans="1:9">
      <c r="C1596" s="7"/>
      <c r="D1596" s="8"/>
      <c r="E1596" s="110"/>
      <c r="F1596" s="83"/>
      <c r="G1596" s="83"/>
      <c r="H1596" s="83"/>
      <c r="I1596" s="83"/>
    </row>
    <row r="1597" spans="1:9">
      <c r="A1597" s="6"/>
      <c r="B1597" s="6"/>
      <c r="E1597" s="8"/>
      <c r="F1597" s="102"/>
      <c r="G1597" s="102"/>
      <c r="H1597" s="102"/>
      <c r="I1597" s="102"/>
    </row>
    <row r="1598" spans="1:9">
      <c r="F1598" s="83"/>
      <c r="G1598" s="83"/>
      <c r="H1598" s="83"/>
      <c r="I1598" s="83"/>
    </row>
    <row r="1599" spans="1:9">
      <c r="F1599" s="83"/>
      <c r="G1599" s="83"/>
      <c r="H1599" s="83"/>
      <c r="I1599" s="83"/>
    </row>
    <row r="1600" spans="1:9">
      <c r="F1600" s="102"/>
      <c r="G1600" s="102"/>
      <c r="H1600" s="102"/>
      <c r="I1600" s="102"/>
    </row>
    <row r="1604" spans="1:9">
      <c r="A1604" s="6"/>
      <c r="B1604" s="6"/>
      <c r="C1604" s="7"/>
      <c r="D1604" s="8"/>
    </row>
    <row r="1605" spans="1:9">
      <c r="A1605" s="6"/>
      <c r="B1605" s="6"/>
      <c r="C1605" s="7"/>
      <c r="D1605" s="8"/>
    </row>
    <row r="1607" spans="1:9">
      <c r="A1607" s="6"/>
    </row>
    <row r="1611" spans="1:9">
      <c r="E1611" s="110"/>
      <c r="F1611" s="83"/>
      <c r="G1611" s="83"/>
      <c r="H1611" s="83"/>
      <c r="I1611" s="83"/>
    </row>
    <row r="1612" spans="1:9">
      <c r="E1612" s="110"/>
      <c r="F1612" s="83"/>
      <c r="G1612" s="83"/>
      <c r="H1612" s="83"/>
      <c r="I1612" s="83"/>
    </row>
    <row r="1613" spans="1:9">
      <c r="E1613" s="110"/>
      <c r="F1613" s="83"/>
      <c r="G1613" s="83"/>
      <c r="H1613" s="83"/>
      <c r="I1613" s="83"/>
    </row>
    <row r="1614" spans="1:9">
      <c r="F1614" s="83"/>
      <c r="G1614" s="83"/>
      <c r="H1614" s="83"/>
      <c r="I1614" s="83"/>
    </row>
    <row r="1615" spans="1:9">
      <c r="E1615" s="110"/>
      <c r="F1615" s="83"/>
      <c r="G1615" s="83"/>
      <c r="H1615" s="83"/>
      <c r="I1615" s="83"/>
    </row>
    <row r="1616" spans="1:9">
      <c r="A1616" s="6"/>
      <c r="F1616" s="83"/>
      <c r="G1616" s="83"/>
      <c r="H1616" s="83"/>
      <c r="I1616" s="83"/>
    </row>
    <row r="1617" spans="1:9">
      <c r="A1617" s="6"/>
      <c r="F1617" s="83"/>
      <c r="G1617" s="83"/>
      <c r="H1617" s="83"/>
      <c r="I1617" s="83"/>
    </row>
    <row r="1618" spans="1:9">
      <c r="E1618" s="8"/>
      <c r="F1618" s="102"/>
      <c r="G1618" s="102"/>
      <c r="H1618" s="102"/>
      <c r="I1618" s="102"/>
    </row>
    <row r="1619" spans="1:9">
      <c r="A1619" s="6"/>
      <c r="E1619" s="8"/>
      <c r="F1619" s="102"/>
      <c r="G1619" s="102"/>
      <c r="H1619" s="102"/>
      <c r="I1619" s="102"/>
    </row>
    <row r="1620" spans="1:9">
      <c r="E1620" s="8"/>
      <c r="F1620" s="102"/>
      <c r="G1620" s="102"/>
      <c r="H1620" s="102"/>
      <c r="I1620" s="102"/>
    </row>
    <row r="1621" spans="1:9">
      <c r="F1621" s="83"/>
      <c r="G1621" s="83"/>
      <c r="H1621" s="83"/>
      <c r="I1621" s="83"/>
    </row>
    <row r="1622" spans="1:9">
      <c r="F1622" s="83"/>
      <c r="G1622" s="83"/>
      <c r="H1622" s="83"/>
      <c r="I1622" s="83"/>
    </row>
    <row r="1623" spans="1:9">
      <c r="A1623" s="6"/>
      <c r="F1623" s="83"/>
      <c r="G1623" s="83"/>
      <c r="H1623" s="83"/>
      <c r="I1623" s="102"/>
    </row>
    <row r="1624" spans="1:9">
      <c r="E1624" s="110"/>
      <c r="F1624" s="83"/>
      <c r="G1624" s="83"/>
      <c r="H1624" s="83"/>
      <c r="I1624" s="83"/>
    </row>
    <row r="1625" spans="1:9">
      <c r="A1625" s="6"/>
      <c r="E1625" s="110"/>
      <c r="F1625" s="83"/>
      <c r="G1625" s="83"/>
      <c r="H1625" s="83"/>
      <c r="I1625" s="83"/>
    </row>
    <row r="1626" spans="1:9">
      <c r="E1626" s="110"/>
      <c r="F1626" s="83"/>
      <c r="G1626" s="83"/>
      <c r="H1626" s="83"/>
      <c r="I1626" s="83"/>
    </row>
    <row r="1627" spans="1:9">
      <c r="A1627" s="6"/>
      <c r="B1627" s="6"/>
      <c r="C1627" s="7"/>
      <c r="D1627" s="8"/>
      <c r="E1627" s="110"/>
      <c r="F1627" s="83"/>
      <c r="G1627" s="83"/>
      <c r="H1627" s="83"/>
      <c r="I1627" s="83"/>
    </row>
    <row r="1628" spans="1:9">
      <c r="E1628" s="110"/>
      <c r="F1628" s="83"/>
      <c r="G1628" s="83"/>
      <c r="H1628" s="83"/>
      <c r="I1628" s="83"/>
    </row>
    <row r="1629" spans="1:9">
      <c r="E1629" s="110"/>
      <c r="F1629" s="83"/>
      <c r="G1629" s="83"/>
      <c r="H1629" s="83"/>
      <c r="I1629" s="83"/>
    </row>
    <row r="1630" spans="1:9">
      <c r="F1630" s="83"/>
      <c r="G1630" s="83"/>
      <c r="H1630" s="83"/>
      <c r="I1630" s="83"/>
    </row>
    <row r="1631" spans="1:9">
      <c r="F1631" s="102"/>
      <c r="G1631" s="102"/>
      <c r="H1631" s="102"/>
      <c r="I1631" s="102"/>
    </row>
    <row r="1632" spans="1:9">
      <c r="F1632" s="102"/>
      <c r="G1632" s="102"/>
      <c r="H1632" s="102"/>
      <c r="I1632" s="102"/>
    </row>
    <row r="1633" spans="1:9">
      <c r="A1633" s="6"/>
      <c r="F1633" s="102"/>
      <c r="G1633" s="102"/>
      <c r="H1633" s="102"/>
      <c r="I1633" s="102"/>
    </row>
    <row r="1634" spans="1:9">
      <c r="F1634" s="102"/>
      <c r="G1634" s="102"/>
      <c r="H1634" s="102"/>
      <c r="I1634" s="102"/>
    </row>
    <row r="1635" spans="1:9">
      <c r="A1635" s="6"/>
      <c r="B1635" s="6"/>
      <c r="F1635" s="83"/>
      <c r="G1635" s="83"/>
      <c r="H1635" s="83"/>
      <c r="I1635" s="83"/>
    </row>
    <row r="1636" spans="1:9">
      <c r="F1636" s="83"/>
      <c r="G1636" s="83"/>
      <c r="H1636" s="83"/>
      <c r="I1636" s="83"/>
    </row>
    <row r="1637" spans="1:9">
      <c r="F1637" s="83"/>
      <c r="G1637" s="83"/>
      <c r="H1637" s="83"/>
      <c r="I1637" s="83"/>
    </row>
    <row r="1638" spans="1:9">
      <c r="A1638" s="6"/>
      <c r="B1638" s="6"/>
      <c r="C1638" s="7"/>
      <c r="D1638" s="8"/>
      <c r="F1638" s="83"/>
      <c r="G1638" s="83"/>
      <c r="H1638" s="83"/>
      <c r="I1638" s="83"/>
    </row>
    <row r="1639" spans="1:9">
      <c r="F1639" s="83"/>
      <c r="G1639" s="83"/>
      <c r="H1639" s="83"/>
      <c r="I1639" s="83"/>
    </row>
    <row r="1640" spans="1:9">
      <c r="F1640" s="102"/>
      <c r="G1640" s="102"/>
      <c r="H1640" s="102"/>
      <c r="I1640" s="102"/>
    </row>
    <row r="1641" spans="1:9">
      <c r="F1641" s="102"/>
      <c r="G1641" s="102"/>
      <c r="H1641" s="102"/>
      <c r="I1641" s="102"/>
    </row>
    <row r="1642" spans="1:9">
      <c r="C1642" s="9"/>
      <c r="F1642" s="102"/>
      <c r="G1642" s="102"/>
      <c r="H1642" s="102"/>
      <c r="I1642" s="102"/>
    </row>
    <row r="1643" spans="1:9">
      <c r="F1643" s="83"/>
      <c r="G1643" s="83"/>
      <c r="H1643" s="83"/>
      <c r="I1643" s="83"/>
    </row>
    <row r="1644" spans="1:9">
      <c r="E1644" s="8"/>
      <c r="F1644" s="102"/>
      <c r="G1644" s="102"/>
      <c r="H1644" s="102"/>
      <c r="I1644" s="102"/>
    </row>
    <row r="1645" spans="1:9">
      <c r="E1645" s="110"/>
      <c r="F1645" s="83"/>
      <c r="G1645" s="83"/>
      <c r="H1645" s="83"/>
      <c r="I1645" s="83"/>
    </row>
    <row r="1646" spans="1:9">
      <c r="C1646" s="9"/>
      <c r="F1646" s="83"/>
      <c r="G1646" s="83"/>
      <c r="H1646" s="83"/>
      <c r="I1646" s="83"/>
    </row>
    <row r="1647" spans="1:9">
      <c r="F1647" s="83"/>
      <c r="G1647" s="83"/>
      <c r="H1647" s="83"/>
      <c r="I1647" s="83"/>
    </row>
    <row r="1648" spans="1:9">
      <c r="F1648" s="83"/>
      <c r="G1648" s="83"/>
      <c r="H1648" s="83"/>
      <c r="I1648" s="83"/>
    </row>
    <row r="1650" spans="5:9">
      <c r="F1650" s="8"/>
      <c r="G1650" s="8"/>
      <c r="H1650" s="8"/>
      <c r="I1650" s="8"/>
    </row>
    <row r="1659" spans="5:9">
      <c r="E1659" s="110"/>
      <c r="F1659" s="83"/>
      <c r="G1659" s="83"/>
      <c r="H1659" s="83"/>
      <c r="I1659" s="83"/>
    </row>
    <row r="1660" spans="5:9">
      <c r="E1660" s="110"/>
      <c r="F1660" s="83"/>
      <c r="G1660" s="83"/>
      <c r="H1660" s="83"/>
      <c r="I1660" s="83"/>
    </row>
    <row r="1661" spans="5:9">
      <c r="E1661" s="110"/>
      <c r="F1661" s="83"/>
      <c r="G1661" s="83"/>
      <c r="H1661" s="83"/>
      <c r="I1661" s="83"/>
    </row>
    <row r="1662" spans="5:9">
      <c r="E1662" s="110"/>
      <c r="F1662" s="83"/>
      <c r="G1662" s="83"/>
      <c r="H1662" s="83"/>
      <c r="I1662" s="83"/>
    </row>
    <row r="1663" spans="5:9">
      <c r="F1663" s="83"/>
      <c r="G1663" s="83"/>
      <c r="H1663" s="83"/>
      <c r="I1663" s="83"/>
    </row>
    <row r="1664" spans="5:9">
      <c r="F1664" s="83"/>
      <c r="G1664" s="83"/>
      <c r="H1664" s="83"/>
      <c r="I1664" s="83"/>
    </row>
    <row r="1665" spans="5:9">
      <c r="E1665" s="8"/>
      <c r="F1665" s="102"/>
      <c r="G1665" s="102"/>
      <c r="H1665" s="102"/>
      <c r="I1665" s="102"/>
    </row>
    <row r="1666" spans="5:9">
      <c r="E1666" s="8"/>
      <c r="F1666" s="102"/>
      <c r="G1666" s="102"/>
      <c r="H1666" s="102"/>
      <c r="I1666" s="102"/>
    </row>
    <row r="1667" spans="5:9">
      <c r="F1667" s="83"/>
      <c r="G1667" s="83"/>
      <c r="H1667" s="83"/>
      <c r="I1667" s="83"/>
    </row>
    <row r="1668" spans="5:9">
      <c r="F1668" s="83"/>
      <c r="G1668" s="83"/>
      <c r="H1668" s="83"/>
      <c r="I1668" s="83"/>
    </row>
    <row r="1669" spans="5:9">
      <c r="E1669" s="110"/>
      <c r="F1669" s="83"/>
      <c r="G1669" s="83"/>
      <c r="H1669" s="83"/>
      <c r="I1669" s="83"/>
    </row>
    <row r="1670" spans="5:9">
      <c r="E1670" s="110"/>
      <c r="F1670" s="83"/>
      <c r="G1670" s="83"/>
      <c r="H1670" s="83"/>
      <c r="I1670" s="83"/>
    </row>
    <row r="1671" spans="5:9">
      <c r="E1671" s="110"/>
      <c r="F1671" s="83"/>
      <c r="G1671" s="83"/>
      <c r="H1671" s="83"/>
      <c r="I1671" s="83"/>
    </row>
    <row r="1672" spans="5:9">
      <c r="E1672" s="110"/>
      <c r="F1672" s="83"/>
      <c r="G1672" s="83"/>
      <c r="H1672" s="83"/>
      <c r="I1672" s="83"/>
    </row>
    <row r="1673" spans="5:9">
      <c r="E1673" s="110"/>
      <c r="F1673" s="83"/>
      <c r="G1673" s="83"/>
      <c r="H1673" s="83"/>
      <c r="I1673" s="83"/>
    </row>
    <row r="1674" spans="5:9">
      <c r="E1674" s="110"/>
      <c r="F1674" s="83"/>
      <c r="G1674" s="83"/>
      <c r="H1674" s="83"/>
      <c r="I1674" s="83"/>
    </row>
    <row r="1675" spans="5:9">
      <c r="E1675" s="110"/>
      <c r="F1675" s="83"/>
      <c r="G1675" s="83"/>
      <c r="H1675" s="83"/>
      <c r="I1675" s="83"/>
    </row>
    <row r="1676" spans="5:9">
      <c r="F1676" s="83"/>
      <c r="G1676" s="83"/>
      <c r="H1676" s="83"/>
      <c r="I1676" s="83"/>
    </row>
    <row r="1677" spans="5:9">
      <c r="F1677" s="102"/>
      <c r="G1677" s="102"/>
      <c r="H1677" s="102"/>
      <c r="I1677" s="102"/>
    </row>
    <row r="1678" spans="5:9">
      <c r="F1678" s="102"/>
      <c r="G1678" s="102"/>
      <c r="H1678" s="102"/>
      <c r="I1678" s="102"/>
    </row>
    <row r="1679" spans="5:9">
      <c r="F1679" s="83"/>
      <c r="G1679" s="83"/>
      <c r="H1679" s="83"/>
      <c r="I1679" s="83"/>
    </row>
    <row r="1680" spans="5:9">
      <c r="F1680" s="83"/>
      <c r="G1680" s="83"/>
      <c r="H1680" s="83"/>
      <c r="I1680" s="83"/>
    </row>
    <row r="1681" spans="5:9">
      <c r="F1681" s="83"/>
      <c r="G1681" s="83"/>
      <c r="H1681" s="83"/>
      <c r="I1681" s="83"/>
    </row>
    <row r="1682" spans="5:9">
      <c r="F1682" s="83"/>
      <c r="G1682" s="83"/>
      <c r="H1682" s="83"/>
      <c r="I1682" s="83"/>
    </row>
    <row r="1683" spans="5:9">
      <c r="F1683" s="83"/>
      <c r="G1683" s="83"/>
      <c r="H1683" s="83"/>
      <c r="I1683" s="83"/>
    </row>
    <row r="1684" spans="5:9">
      <c r="F1684" s="102"/>
      <c r="G1684" s="102"/>
      <c r="H1684" s="102"/>
      <c r="I1684" s="102"/>
    </row>
    <row r="1685" spans="5:9">
      <c r="F1685" s="83"/>
      <c r="G1685" s="83"/>
      <c r="H1685" s="83"/>
      <c r="I1685" s="83"/>
    </row>
    <row r="1686" spans="5:9">
      <c r="F1686" s="83"/>
      <c r="G1686" s="83"/>
      <c r="H1686" s="83"/>
      <c r="I1686" s="83"/>
    </row>
    <row r="1687" spans="5:9">
      <c r="F1687" s="83"/>
      <c r="G1687" s="83"/>
      <c r="H1687" s="83"/>
      <c r="I1687" s="83"/>
    </row>
    <row r="1688" spans="5:9">
      <c r="E1688" s="8"/>
      <c r="F1688" s="102"/>
      <c r="G1688" s="102"/>
      <c r="H1688" s="102"/>
      <c r="I1688" s="102"/>
    </row>
    <row r="1689" spans="5:9">
      <c r="E1689" s="110"/>
    </row>
    <row r="1690" spans="5:9">
      <c r="E1690" s="110"/>
    </row>
    <row r="1694" spans="5:9">
      <c r="F1694" s="8"/>
      <c r="G1694" s="8"/>
      <c r="H1694" s="8"/>
      <c r="I1694" s="8"/>
    </row>
    <row r="1699" spans="5:9">
      <c r="E1699" s="8"/>
      <c r="F1699" s="8"/>
      <c r="G1699" s="8"/>
      <c r="H1699" s="8"/>
      <c r="I1699" s="8"/>
    </row>
    <row r="1712" spans="5:9">
      <c r="E1712" s="101"/>
    </row>
  </sheetData>
  <autoFilter ref="A2:K1712"/>
  <mergeCells count="7">
    <mergeCell ref="C4:E4"/>
    <mergeCell ref="A10:B10"/>
    <mergeCell ref="B915:B916"/>
    <mergeCell ref="B222:D223"/>
    <mergeCell ref="B101:D102"/>
    <mergeCell ref="B399:D399"/>
    <mergeCell ref="C5:D5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419 E375 C46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1года до 3 лет</vt:lpstr>
      <vt:lpstr>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2023-07-21T09:01:56Z</dcterms:modified>
</cp:coreProperties>
</file>